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5" windowWidth="10140" windowHeight="9465" tabRatio="892" firstSheet="1" activeTab="1"/>
  </bookViews>
  <sheets>
    <sheet name="Sheet1" sheetId="1" state="hidden" r:id="rId1"/>
    <sheet name="Index" sheetId="2" r:id="rId2"/>
    <sheet name="Price R" sheetId="3" r:id="rId3"/>
    <sheet name="Price A" sheetId="4" r:id="rId4"/>
    <sheet name="Prosser I" sheetId="5" r:id="rId5"/>
    <sheet name="Ross C" sheetId="6" r:id="rId6"/>
    <sheet name="J Thomas" sheetId="7" state="hidden" r:id="rId7"/>
    <sheet name="Walker A" sheetId="8" r:id="rId8"/>
    <sheet name="C Bolt" sheetId="9" state="hidden" r:id="rId9"/>
    <sheet name="J O'Sullivan" sheetId="10" state="hidden" r:id="rId10"/>
    <sheet name="Barlow T" sheetId="11" r:id="rId11"/>
    <sheet name="Bucks P" sheetId="12" r:id="rId12"/>
    <sheet name="C Elliott" sheetId="13" state="hidden" r:id="rId13"/>
    <sheet name="R Goldson" sheetId="14" state="hidden" r:id="rId14"/>
    <sheet name="Lloyd M" sheetId="15" r:id="rId15"/>
    <sheet name="J May" sheetId="16" state="hidden" r:id="rId16"/>
    <sheet name="Fairbairn M" sheetId="17" r:id="rId17"/>
    <sheet name="Nelson S" sheetId="18" r:id="rId18"/>
    <sheet name="O'Toole R" sheetId="19" r:id="rId19"/>
    <sheet name="Walker S" sheetId="20" r:id="rId20"/>
    <sheet name="J Chittleburgh" sheetId="21" state="hidden" r:id="rId21"/>
    <sheet name="Hospitality received" sheetId="22" r:id="rId22"/>
    <sheet name="Codes" sheetId="23" state="hidden" r:id="rId23"/>
  </sheets>
  <definedNames>
    <definedName name="Lynda_Rollason" localSheetId="3">'Price A'!$E$2</definedName>
    <definedName name="Lynda_Rollason">#REF!</definedName>
  </definedNames>
  <calcPr fullCalcOnLoad="1"/>
</workbook>
</file>

<file path=xl/sharedStrings.xml><?xml version="1.0" encoding="utf-8"?>
<sst xmlns="http://schemas.openxmlformats.org/spreadsheetml/2006/main" count="928" uniqueCount="335">
  <si>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</si>
  <si>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</si>
  <si>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</si>
  <si>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</si>
  <si>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</si>
  <si>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</si>
  <si>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</si>
  <si>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</si>
  <si>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</si>
  <si>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</si>
  <si>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</si>
  <si>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</si>
  <si>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</si>
  <si>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</si>
  <si>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</si>
  <si>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</si>
  <si>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</si>
  <si>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</si>
  <si>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</si>
  <si>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</si>
  <si>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</si>
  <si>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</si>
  <si>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</si>
  <si>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</si>
  <si>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</si>
  <si>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</si>
  <si>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</si>
  <si>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</si>
  <si>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</si>
  <si>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</si>
  <si>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</si>
  <si>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</si>
  <si>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</si>
  <si>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</si>
  <si>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</si>
  <si>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</si>
  <si>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</si>
  <si>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</si>
  <si>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</si>
  <si>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</si>
  <si>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</si>
  <si>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</si>
  <si>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</si>
  <si>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</si>
  <si>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</si>
  <si>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</si>
  <si>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</si>
  <si>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</si>
  <si>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</si>
  <si>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</si>
  <si>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</si>
  <si>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</si>
  <si>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</si>
  <si>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</si>
  <si>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</si>
  <si>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</si>
  <si>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</si>
  <si>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Executive director</t>
  </si>
  <si>
    <t>Non Executive Director</t>
  </si>
  <si>
    <t>Ian Prosser</t>
  </si>
  <si>
    <t>John Thomas</t>
  </si>
  <si>
    <t>Chris Bolt</t>
  </si>
  <si>
    <t>Chairman</t>
  </si>
  <si>
    <t>Anna Walker</t>
  </si>
  <si>
    <t>Peter Bucks</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</si>
  <si>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</si>
  <si>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</si>
  <si>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</si>
  <si>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</si>
  <si>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</si>
  <si>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</si>
  <si>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</si>
  <si>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</si>
  <si>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</si>
  <si>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</si>
  <si>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</si>
  <si>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</si>
  <si>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</si>
  <si>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</si>
  <si>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</si>
  <si>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</si>
  <si>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</si>
  <si>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</si>
  <si>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</si>
  <si>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</si>
  <si>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</si>
  <si>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</si>
  <si>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</si>
  <si>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</si>
  <si>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</si>
  <si>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</si>
  <si>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</si>
  <si>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</si>
  <si>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</si>
  <si>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</si>
  <si>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Richard Price</t>
  </si>
  <si>
    <t>Cathryn Ross</t>
  </si>
  <si>
    <t xml:space="preserve">Chief Executive </t>
  </si>
  <si>
    <t>Stephen Nelson</t>
  </si>
  <si>
    <t>Ray O'Toole</t>
  </si>
  <si>
    <t>,</t>
  </si>
  <si>
    <t>Mark Fairbairn</t>
  </si>
  <si>
    <t>Price, Richard</t>
  </si>
  <si>
    <t>Prosser, Ian</t>
  </si>
  <si>
    <t>Ross, Cathryn</t>
  </si>
  <si>
    <t>Walker, Anna</t>
  </si>
  <si>
    <t>Barlow, Tracey</t>
  </si>
  <si>
    <t>Bucks, Peter</t>
  </si>
  <si>
    <t>Lloyd, Mike</t>
  </si>
  <si>
    <t>Nelson, Stephen</t>
  </si>
  <si>
    <t>O'Toole, Ray</t>
  </si>
  <si>
    <t>Walker, Steve</t>
  </si>
  <si>
    <t>Fairbairn, Mark</t>
  </si>
  <si>
    <t>Board executive director</t>
  </si>
  <si>
    <t>Board business Expenses</t>
  </si>
  <si>
    <t>Price, Alan</t>
  </si>
  <si>
    <t>Alan Price</t>
  </si>
  <si>
    <t>2013-14</t>
  </si>
  <si>
    <t>FROM - TO</t>
  </si>
  <si>
    <t>SINGLE/ RETURN/ NIGHT(S)</t>
  </si>
  <si>
    <t>1 October - 31 December 2013</t>
  </si>
  <si>
    <t>Quarter 3</t>
  </si>
  <si>
    <t>Paddington - Plymouth</t>
  </si>
  <si>
    <t>Return</t>
  </si>
  <si>
    <t>London Heathrow - Glasgow</t>
  </si>
  <si>
    <t>Travelodge, Covent Garden</t>
  </si>
  <si>
    <t>Paddington - Oxford</t>
  </si>
  <si>
    <t>Travelodge, Glasgow</t>
  </si>
  <si>
    <t>Euston - Milton Keynes Central</t>
  </si>
  <si>
    <t>Travelodge, Milton Keynes</t>
  </si>
  <si>
    <t>Kings Cross - Hitchin</t>
  </si>
  <si>
    <t>Paddington - Swindon</t>
  </si>
  <si>
    <t>Paddington - Bristol Temple Meads</t>
  </si>
  <si>
    <t>Euston - Milton Keynes</t>
  </si>
  <si>
    <t>Rose Court Hotel, London</t>
  </si>
  <si>
    <t>Cambridge - York</t>
  </si>
  <si>
    <t>Euston - Manchester</t>
  </si>
  <si>
    <t>St Pancras - Loughborough</t>
  </si>
  <si>
    <t>Holiday Inn Express, Bristol</t>
  </si>
  <si>
    <t>Cambridge - Doncaster</t>
  </si>
  <si>
    <t>Euston - Liverpool Lime St</t>
  </si>
  <si>
    <t>Glasgow Central - Euston</t>
  </si>
  <si>
    <t>Euston - Glasgow Central</t>
  </si>
  <si>
    <t>Copthorne Hotel, Plymouth</t>
  </si>
  <si>
    <t>York - Kings Cross</t>
  </si>
  <si>
    <t>Kings Cross - York</t>
  </si>
  <si>
    <t>London Gatwick - Basel</t>
  </si>
  <si>
    <t>Queens Hotel, York</t>
  </si>
  <si>
    <t>Programme Management meeting</t>
  </si>
  <si>
    <t>16-17/09/13</t>
  </si>
  <si>
    <t>PRC meeting</t>
  </si>
  <si>
    <t>Board meeting</t>
  </si>
  <si>
    <t>Audit Committee &amp; Board</t>
  </si>
  <si>
    <t>Crewe</t>
  </si>
  <si>
    <t>Board meeting, Car parking</t>
  </si>
  <si>
    <t>Crewe - London</t>
  </si>
  <si>
    <t>H&amp;S Advisory comm, Car parking</t>
  </si>
  <si>
    <t>H&amp;S Advisory comm</t>
  </si>
  <si>
    <t>NR Operators forums</t>
  </si>
  <si>
    <t>PDG Meeting</t>
  </si>
  <si>
    <t>ERTMS Programme Control board</t>
  </si>
  <si>
    <t>NTF meeting at ATOC</t>
  </si>
  <si>
    <t>Victoria - Paddington - Holborn</t>
  </si>
  <si>
    <t>Euston - Victora</t>
  </si>
  <si>
    <t>Meeting with MTR</t>
  </si>
  <si>
    <t>Meeting with Abellio</t>
  </si>
  <si>
    <t>Single</t>
  </si>
  <si>
    <t>Victoria - Stratford</t>
  </si>
  <si>
    <t>H&amp;S training for Board Members</t>
  </si>
  <si>
    <t>Dft - Blackfriars road</t>
  </si>
  <si>
    <t>Kings Place - Westbourne Terrace</t>
  </si>
  <si>
    <t>Westbourne Terrace - Great Minser House</t>
  </si>
  <si>
    <t>PDG meeting</t>
  </si>
  <si>
    <t>Kings Plce - Great Suffolk St</t>
  </si>
  <si>
    <t>1 Night</t>
  </si>
  <si>
    <t>1 night</t>
  </si>
  <si>
    <t>Warwick</t>
  </si>
  <si>
    <t>PRIC &amp; ATOC</t>
  </si>
  <si>
    <t>SRC &amp; NEDS</t>
  </si>
  <si>
    <t>Reading - London</t>
  </si>
  <si>
    <t>London - Reading</t>
  </si>
  <si>
    <t>N/A</t>
  </si>
  <si>
    <t>ORR/ NR Dinner</t>
  </si>
  <si>
    <t xml:space="preserve">Board and Dinner </t>
  </si>
  <si>
    <t xml:space="preserve">SRC &amp; Dinner </t>
  </si>
  <si>
    <t xml:space="preserve">Board meeting </t>
  </si>
  <si>
    <t>PR13 meeting</t>
  </si>
  <si>
    <t>Board meeting (Glasgow)- travelled to London then with ORR to Glasgow</t>
  </si>
  <si>
    <t xml:space="preserve">Wakefield </t>
  </si>
  <si>
    <t>Nominations Committee, Car parking</t>
  </si>
  <si>
    <t>ORR/NR Joint Board session, Car parking</t>
  </si>
  <si>
    <t>PR13 Board session, Car parking</t>
  </si>
  <si>
    <t>Board Strategy sessions, Car parking</t>
  </si>
  <si>
    <t>Warwick - London</t>
  </si>
  <si>
    <t>Board/ NR meeting</t>
  </si>
  <si>
    <t>PR13 Board meeting, Car parking</t>
  </si>
  <si>
    <t>Board/NR meeting, Car parking</t>
  </si>
  <si>
    <t>PR13 Board meeting</t>
  </si>
  <si>
    <t>Board Strategy Away Day</t>
  </si>
  <si>
    <t>Board Strategy Away Day, Car parking</t>
  </si>
  <si>
    <t>ORR/RDG Joint Board Session</t>
  </si>
  <si>
    <t>Edinburgh - London City</t>
  </si>
  <si>
    <t>Board meeting and Dinner</t>
  </si>
  <si>
    <t>Audit Committee PRC (16/09) and Board meeting (17/09)</t>
  </si>
  <si>
    <t>Club Quarters, London</t>
  </si>
  <si>
    <t>Track meeting</t>
  </si>
  <si>
    <t>ORGANISATION NAME</t>
  </si>
  <si>
    <t>Lord Adonis</t>
  </si>
  <si>
    <t>Brussels Midi - St Pancras</t>
  </si>
  <si>
    <t>St Pancras - Brussels Midi</t>
  </si>
  <si>
    <t>Paris Gare Du Nord - St Pancras</t>
  </si>
  <si>
    <t xml:space="preserve">IRG - Rail Plenary </t>
  </si>
  <si>
    <t>Rail Safety Directorate Manager's Meeting</t>
  </si>
  <si>
    <t>EU Commission</t>
  </si>
  <si>
    <t>UITP European Conference on opening of the European domestic rail passenger</t>
  </si>
  <si>
    <t>Breakfast with MEPs + SERAC meeting</t>
  </si>
  <si>
    <t xml:space="preserve">Using a flight originally booked  for 20/05. Cost to change charged to ORR for 23/07 meeting </t>
  </si>
  <si>
    <t>PR13 Board session</t>
  </si>
  <si>
    <t>Railway Operator's Division meeting</t>
  </si>
  <si>
    <t>Bristol team meeting</t>
  </si>
  <si>
    <t>Meeting with Allan Spence/ Andrew Bilous (NRl)</t>
  </si>
  <si>
    <t>TOCN Team meeting</t>
  </si>
  <si>
    <t>LNE York team meeting</t>
  </si>
  <si>
    <t>Regional visit to Scotland office</t>
  </si>
  <si>
    <t>Joint visit with Craig Richman</t>
  </si>
  <si>
    <t>BBC interview, Taxi</t>
  </si>
  <si>
    <t>National Rail Awards</t>
  </si>
  <si>
    <t>Joint visit with Errol Galloway</t>
  </si>
  <si>
    <t>Following late night board meeting</t>
  </si>
  <si>
    <t>Meeting with Transport Scotland and NR</t>
  </si>
  <si>
    <t>Glasgow Airport -Hotel</t>
  </si>
  <si>
    <t>Meeting with Transport Scotland and NR, Taxi to hotel following late night flight</t>
  </si>
  <si>
    <t>Board dinner</t>
  </si>
  <si>
    <t>Board dinner (after Cathryn had left ORR)</t>
  </si>
  <si>
    <t>Meeting  Virgin Trains</t>
  </si>
  <si>
    <t>Meeting with MPs</t>
  </si>
  <si>
    <t>Meeting with NR</t>
  </si>
  <si>
    <t>RDG meeting</t>
  </si>
  <si>
    <t>NR Meeting</t>
  </si>
  <si>
    <t>NTF Meeting</t>
  </si>
  <si>
    <t>DfT Meeting</t>
  </si>
  <si>
    <t>Industry ETCS meeting</t>
  </si>
  <si>
    <t xml:space="preserve">Freight meeting </t>
  </si>
  <si>
    <t>NR meeting</t>
  </si>
  <si>
    <t>Chiltern trains meeting</t>
  </si>
  <si>
    <t>DfT meeting</t>
  </si>
  <si>
    <t>Conference</t>
  </si>
  <si>
    <t>ICE</t>
  </si>
  <si>
    <t>MP meeting</t>
  </si>
  <si>
    <t>RDG Meeting</t>
  </si>
  <si>
    <t xml:space="preserve">Europan Rail Congress </t>
  </si>
  <si>
    <t xml:space="preserve">RDG Meeting </t>
  </si>
  <si>
    <t xml:space="preserve">Meeting with DfT </t>
  </si>
  <si>
    <t>ATOC meeting</t>
  </si>
  <si>
    <t>Meetings at DfT</t>
  </si>
  <si>
    <t>Meeting with  HS1</t>
  </si>
  <si>
    <t>Meeting with SWTrains</t>
  </si>
  <si>
    <t xml:space="preserve">Meeting with National Xpress </t>
  </si>
  <si>
    <t xml:space="preserve">HS1 meeting </t>
  </si>
  <si>
    <t>Meeting with  Heathrow Xpress</t>
  </si>
  <si>
    <t>Night shift site visit</t>
  </si>
  <si>
    <t>Audit Committee and Board meeting</t>
  </si>
  <si>
    <t>Audit Committee and Board meeting, Car parking</t>
  </si>
  <si>
    <t>Taxi to meeting due to lack of time</t>
  </si>
  <si>
    <t>Safety visit</t>
  </si>
  <si>
    <t>Glossary</t>
  </si>
  <si>
    <t>NR</t>
  </si>
  <si>
    <t>Network Rail</t>
  </si>
  <si>
    <t>RAIB</t>
  </si>
  <si>
    <t xml:space="preserve">Rail accident Investigation Bureau </t>
  </si>
  <si>
    <t>RDG</t>
  </si>
  <si>
    <t>Railway Delivery Group</t>
  </si>
  <si>
    <t>IRG</t>
  </si>
  <si>
    <t>Industry Review Group</t>
  </si>
  <si>
    <t>SRC</t>
  </si>
  <si>
    <t>Safety Regulation Committee</t>
  </si>
  <si>
    <t>ATOC</t>
  </si>
  <si>
    <t>Association of Train Operating Companies</t>
  </si>
  <si>
    <t xml:space="preserve">DfT </t>
  </si>
  <si>
    <t>Department of Transport</t>
  </si>
  <si>
    <t>H&amp;S</t>
  </si>
  <si>
    <t>Health &amp; Safety</t>
  </si>
  <si>
    <t>HS1</t>
  </si>
  <si>
    <t>High Speed 1</t>
  </si>
  <si>
    <t>HS2</t>
  </si>
  <si>
    <t>High Speed 2</t>
  </si>
  <si>
    <t>LNE</t>
  </si>
  <si>
    <t>London North Eas</t>
  </si>
  <si>
    <t>RemCO</t>
  </si>
  <si>
    <t xml:space="preserve">Remuneration  Committee </t>
  </si>
  <si>
    <t>RIHSAC</t>
  </si>
  <si>
    <t>Railway Industry Health And Safety Advisory Committee</t>
  </si>
  <si>
    <t>RSSB</t>
  </si>
  <si>
    <t>Rail Safety Standards Board</t>
  </si>
  <si>
    <t>TOCN</t>
  </si>
  <si>
    <t>Train Operating Company North</t>
  </si>
  <si>
    <t>Meeting with HSE</t>
  </si>
  <si>
    <t>Visit to Grand Central Railway</t>
  </si>
  <si>
    <t>Anna Walker - Dinner Discussion with Lord Adonis</t>
  </si>
  <si>
    <t>OKS</t>
  </si>
  <si>
    <t>OKS - Portcullis House</t>
  </si>
  <si>
    <t>OKS - Kings Place</t>
  </si>
  <si>
    <t>OKS - Paddington</t>
  </si>
  <si>
    <t>Great Minser House - OKS</t>
  </si>
  <si>
    <t>OKS  -ATOC</t>
  </si>
  <si>
    <t>Great Suffolk St - OKS</t>
  </si>
  <si>
    <t>OKS - Great Minster House</t>
  </si>
  <si>
    <t>OKS - Goswell Road</t>
  </si>
  <si>
    <t>OKS - Melton St</t>
  </si>
  <si>
    <t>OKS - Marylebone</t>
  </si>
  <si>
    <t>OKS - Eland House</t>
  </si>
  <si>
    <t>OKS - GMH Westminster</t>
  </si>
  <si>
    <t>OKS - RSSB</t>
  </si>
  <si>
    <t>OKS - Finsbury Circus</t>
  </si>
  <si>
    <t>OKS - ICE One Great George Street Westminster</t>
  </si>
  <si>
    <t>OKS - ATOC</t>
  </si>
  <si>
    <t>OKS - Porticullis House</t>
  </si>
  <si>
    <t>OKS - Dean St, Soho</t>
  </si>
  <si>
    <t>OKS - Ely Place</t>
  </si>
  <si>
    <t>OKS - Westminster</t>
  </si>
  <si>
    <t>OKS - Kings Cross</t>
  </si>
  <si>
    <t>OKS - Victoria - Euston</t>
  </si>
  <si>
    <t>OKS - St Pancreas</t>
  </si>
  <si>
    <t>OKS - St James Park</t>
  </si>
  <si>
    <t>Euston Square - OKS</t>
  </si>
  <si>
    <t>OKS - DfT</t>
  </si>
  <si>
    <t>Oxford Circus - Paddington - OKS</t>
  </si>
  <si>
    <t>OKS - Euston Square</t>
  </si>
  <si>
    <t>Kings Place - DfT - OKS</t>
  </si>
  <si>
    <t>OKS - Paddington - Kings Place</t>
  </si>
  <si>
    <t>OKS - Pocock St</t>
  </si>
  <si>
    <t>OKS -Melton St, NW1</t>
  </si>
  <si>
    <t>Using a flight originally booked  for 16/09. Cost to change charged to ORR for 01/10 PRC meeting</t>
  </si>
  <si>
    <t>One Kemble Street</t>
  </si>
  <si>
    <t>Chairwoman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</si>
</sst>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s>
  <fonts count="56">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u val="single"/>
      <sz val="10"/>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0"/>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1F497D"/>
      <name val="Calibri"/>
      <family val="2"/>
    </font>
    <font>
      <b/>
      <sz val="10"/>
      <color rgb="FF0000FF"/>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right/>
      <top style="thin"/>
      <bottom/>
    </border>
    <border>
      <left>
        <color indexed="63"/>
      </left>
      <right style="thin"/>
      <top/>
      <bottom style="thin"/>
    </border>
    <border>
      <left/>
      <right style="medium"/>
      <top style="thin"/>
      <bottom style="thin"/>
    </border>
    <border>
      <left style="medium"/>
      <right style="medium"/>
      <top style="medium"/>
      <bottom style="medium"/>
    </border>
    <border>
      <left style="thin"/>
      <right/>
      <top style="medium"/>
      <bottom/>
    </border>
    <border>
      <left style="medium"/>
      <right style="medium"/>
      <top style="medium"/>
      <bottom/>
    </border>
    <border>
      <left style="medium"/>
      <right style="medium"/>
      <top/>
      <bottom style="mediu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45">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1" applyFont="1" applyFill="1">
      <alignment/>
      <protection/>
    </xf>
    <xf numFmtId="0" fontId="10" fillId="33" borderId="0" xfId="61" applyFont="1" applyFill="1">
      <alignment/>
      <protection/>
    </xf>
    <xf numFmtId="0" fontId="0" fillId="33" borderId="0" xfId="61" applyFill="1">
      <alignment/>
      <protection/>
    </xf>
    <xf numFmtId="0" fontId="11" fillId="33" borderId="29" xfId="61" applyFont="1" applyFill="1" applyBorder="1">
      <alignment/>
      <protection/>
    </xf>
    <xf numFmtId="0" fontId="11" fillId="33" borderId="33" xfId="61" applyFont="1" applyFill="1" applyBorder="1">
      <alignment/>
      <protection/>
    </xf>
    <xf numFmtId="0" fontId="11" fillId="33" borderId="18" xfId="61" applyFont="1" applyFill="1" applyBorder="1">
      <alignment/>
      <protection/>
    </xf>
    <xf numFmtId="0" fontId="11" fillId="33" borderId="21" xfId="61" applyFont="1" applyFill="1" applyBorder="1">
      <alignment/>
      <protection/>
    </xf>
    <xf numFmtId="0" fontId="11" fillId="33" borderId="23" xfId="61" applyFont="1" applyFill="1" applyBorder="1">
      <alignment/>
      <protection/>
    </xf>
    <xf numFmtId="0" fontId="11" fillId="33" borderId="27" xfId="61"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58"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58" applyFont="1" applyFill="1" applyBorder="1" applyAlignment="1">
      <alignment vertical="top" wrapText="1"/>
      <protection/>
    </xf>
    <xf numFmtId="164" fontId="12" fillId="36" borderId="19" xfId="58" applyNumberFormat="1" applyFont="1" applyFill="1" applyBorder="1" applyAlignment="1">
      <alignment vertical="top"/>
      <protection/>
    </xf>
    <xf numFmtId="0" fontId="13" fillId="36" borderId="0" xfId="59"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58" applyFont="1" applyFill="1" applyBorder="1" applyAlignment="1">
      <alignment vertical="top" wrapText="1"/>
      <protection/>
    </xf>
    <xf numFmtId="0" fontId="7" fillId="33" borderId="0" xfId="53" applyFill="1" applyAlignment="1" applyProtection="1">
      <alignment/>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33" borderId="0" xfId="0" applyFont="1" applyFill="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0" borderId="24" xfId="0" applyFill="1" applyBorder="1" applyAlignment="1">
      <alignment horizontal="center"/>
    </xf>
    <xf numFmtId="0" fontId="0" fillId="33" borderId="0" xfId="0" applyFill="1" applyAlignment="1">
      <alignment horizontal="left"/>
    </xf>
    <xf numFmtId="0" fontId="0" fillId="34" borderId="17" xfId="0" applyFill="1" applyBorder="1" applyAlignment="1">
      <alignment horizontal="center" wrapText="1"/>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4" applyNumberFormat="1" applyFont="1" applyFill="1" applyBorder="1" applyAlignment="1">
      <alignment horizontal="right" vertical="center"/>
      <protection/>
    </xf>
    <xf numFmtId="164" fontId="12" fillId="36" borderId="19" xfId="67"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4" applyFont="1" applyFill="1" applyBorder="1" applyAlignment="1">
      <alignment vertical="center" wrapText="1"/>
      <protection/>
    </xf>
    <xf numFmtId="0" fontId="0" fillId="36" borderId="19" xfId="64"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67" applyNumberFormat="1" applyFont="1" applyFill="1" applyBorder="1" applyAlignment="1">
      <alignment horizontal="center" vertical="center" wrapText="1"/>
      <protection/>
    </xf>
    <xf numFmtId="164" fontId="12" fillId="0" borderId="19" xfId="65"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top"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58" applyNumberFormat="1" applyFont="1" applyFill="1" applyBorder="1" applyAlignment="1">
      <alignment horizontal="center" vertical="center" wrapText="1"/>
      <protection/>
    </xf>
    <xf numFmtId="164" fontId="2" fillId="0" borderId="32" xfId="0" applyNumberFormat="1" applyFont="1" applyFill="1" applyBorder="1" applyAlignment="1">
      <alignment horizontal="center" vertical="center" wrapText="1"/>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5"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0" borderId="19" xfId="66" applyNumberFormat="1" applyFont="1" applyFill="1" applyBorder="1" applyAlignment="1">
      <alignment horizontal="center" vertical="center" wrapText="1"/>
      <protection/>
    </xf>
    <xf numFmtId="164" fontId="12" fillId="36" borderId="19" xfId="66" applyNumberFormat="1" applyFont="1" applyFill="1" applyBorder="1" applyAlignment="1">
      <alignment horizontal="center" vertical="center" wrapText="1"/>
      <protection/>
    </xf>
    <xf numFmtId="164" fontId="12" fillId="0" borderId="19" xfId="66" applyNumberFormat="1" applyFont="1" applyFill="1" applyBorder="1" applyAlignment="1">
      <alignment horizontal="center" vertical="center" wrapText="1"/>
      <protection/>
    </xf>
    <xf numFmtId="164" fontId="12" fillId="36" borderId="19" xfId="65" applyNumberFormat="1" applyFont="1" applyFill="1" applyBorder="1" applyAlignment="1">
      <alignment horizontal="center" vertical="center" wrapText="1"/>
      <protection/>
    </xf>
    <xf numFmtId="164" fontId="13" fillId="0" borderId="19" xfId="67" applyNumberFormat="1" applyFont="1" applyFill="1" applyBorder="1" applyAlignment="1">
      <alignment horizontal="center" vertical="center" wrapText="1"/>
      <protection/>
    </xf>
    <xf numFmtId="164" fontId="13" fillId="36" borderId="19" xfId="65" applyNumberFormat="1" applyFont="1" applyFill="1" applyBorder="1" applyAlignment="1">
      <alignment horizontal="center" vertical="center" wrapText="1"/>
      <protection/>
    </xf>
    <xf numFmtId="164" fontId="13" fillId="0" borderId="19" xfId="65" applyNumberFormat="1" applyFont="1" applyFill="1" applyBorder="1" applyAlignment="1">
      <alignment horizontal="center" vertical="center" wrapText="1"/>
      <protection/>
    </xf>
    <xf numFmtId="0" fontId="13" fillId="0" borderId="17" xfId="67" applyFont="1" applyFill="1" applyBorder="1" applyAlignment="1">
      <alignment/>
      <protection/>
    </xf>
    <xf numFmtId="164" fontId="13" fillId="0" borderId="17" xfId="67" applyNumberFormat="1" applyFont="1" applyFill="1" applyBorder="1" applyAlignment="1">
      <alignment horizontal="center" vertical="center"/>
      <protection/>
    </xf>
    <xf numFmtId="164" fontId="12" fillId="0" borderId="17" xfId="67" applyNumberFormat="1" applyFont="1" applyFill="1" applyBorder="1" applyAlignment="1">
      <alignment horizontal="right" vertical="center" wrapText="1"/>
      <protection/>
    </xf>
    <xf numFmtId="164" fontId="12" fillId="0" borderId="17" xfId="65" applyNumberFormat="1" applyFont="1" applyFill="1" applyBorder="1" applyAlignment="1">
      <alignment horizontal="right" vertical="center" wrapText="1"/>
      <protection/>
    </xf>
    <xf numFmtId="164" fontId="0" fillId="0" borderId="19" xfId="69" applyNumberFormat="1" applyFont="1" applyFill="1" applyBorder="1" applyAlignment="1">
      <alignment horizontal="center" vertical="center" wrapText="1"/>
      <protection/>
    </xf>
    <xf numFmtId="164" fontId="5" fillId="36" borderId="19" xfId="65"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67" applyNumberFormat="1" applyFont="1" applyFill="1" applyBorder="1" applyAlignment="1">
      <alignment horizontal="center" vertical="center" wrapText="1"/>
      <protection/>
    </xf>
    <xf numFmtId="0" fontId="0" fillId="0" borderId="37" xfId="0" applyFill="1" applyBorder="1" applyAlignment="1">
      <alignment/>
    </xf>
    <xf numFmtId="0" fontId="13" fillId="0" borderId="19" xfId="65"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0" fontId="13" fillId="37" borderId="19" xfId="65" applyFont="1" applyFill="1" applyBorder="1" applyAlignment="1">
      <alignment horizontal="left" vertical="center" wrapText="1"/>
      <protection/>
    </xf>
    <xf numFmtId="0" fontId="13" fillId="0" borderId="19" xfId="67" applyFont="1" applyFill="1" applyBorder="1" applyAlignment="1">
      <alignment horizontal="left" vertical="center" wrapText="1"/>
      <protection/>
    </xf>
    <xf numFmtId="164" fontId="13" fillId="37" borderId="19" xfId="65" applyNumberFormat="1" applyFont="1" applyFill="1" applyBorder="1" applyAlignment="1">
      <alignment horizontal="center" vertical="center" wrapText="1"/>
      <protection/>
    </xf>
    <xf numFmtId="164" fontId="0" fillId="36" borderId="19" xfId="67" applyNumberFormat="1" applyFont="1" applyFill="1" applyBorder="1" applyAlignment="1">
      <alignment horizontal="center" vertical="center" wrapText="1"/>
      <protection/>
    </xf>
    <xf numFmtId="164" fontId="0" fillId="0" borderId="19" xfId="67" applyNumberFormat="1" applyFont="1" applyFill="1" applyBorder="1" applyAlignment="1">
      <alignment horizontal="center" vertical="center" wrapText="1"/>
      <protection/>
    </xf>
    <xf numFmtId="164" fontId="13" fillId="0" borderId="17" xfId="67" applyNumberFormat="1" applyFont="1" applyFill="1" applyBorder="1" applyAlignment="1">
      <alignment/>
      <protection/>
    </xf>
    <xf numFmtId="14" fontId="0" fillId="0" borderId="18" xfId="0" applyNumberFormat="1" applyFill="1" applyBorder="1" applyAlignment="1">
      <alignment horizontal="left" vertical="center" wrapText="1"/>
    </xf>
    <xf numFmtId="164" fontId="0" fillId="0" borderId="37" xfId="0" applyNumberFormat="1" applyFill="1" applyBorder="1" applyAlignment="1">
      <alignment/>
    </xf>
    <xf numFmtId="164" fontId="13" fillId="0" borderId="19" xfId="60" applyNumberFormat="1" applyFont="1" applyFill="1" applyBorder="1" applyAlignment="1">
      <alignment horizontal="center" vertical="center" wrapText="1"/>
      <protection/>
    </xf>
    <xf numFmtId="0" fontId="13" fillId="0" borderId="19" xfId="60" applyFont="1" applyFill="1" applyBorder="1" applyAlignment="1">
      <alignment horizontal="left" vertical="center" wrapText="1"/>
      <protection/>
    </xf>
    <xf numFmtId="0" fontId="13" fillId="0" borderId="19" xfId="69" applyFont="1" applyFill="1" applyBorder="1" applyAlignment="1">
      <alignment horizontal="left" vertical="center" wrapText="1"/>
      <protection/>
    </xf>
    <xf numFmtId="164" fontId="13" fillId="0" borderId="19" xfId="69" applyNumberFormat="1" applyFont="1" applyFill="1" applyBorder="1" applyAlignment="1">
      <alignment horizontal="center" vertical="center" wrapText="1"/>
      <protection/>
    </xf>
    <xf numFmtId="0" fontId="0" fillId="37" borderId="19" xfId="65" applyFont="1" applyFill="1" applyBorder="1" applyAlignment="1">
      <alignment horizontal="center" vertical="center" wrapText="1"/>
      <protection/>
    </xf>
    <xf numFmtId="164" fontId="0" fillId="37" borderId="19" xfId="65" applyNumberFormat="1" applyFont="1" applyFill="1" applyBorder="1" applyAlignment="1">
      <alignment horizontal="center" vertical="center" wrapText="1"/>
      <protection/>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64" fontId="2" fillId="38" borderId="22"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64" fontId="2" fillId="39" borderId="32" xfId="0" applyNumberFormat="1" applyFont="1" applyFill="1" applyBorder="1" applyAlignment="1">
      <alignment horizontal="center" vertical="center" wrapText="1"/>
    </xf>
    <xf numFmtId="0" fontId="13" fillId="0" borderId="38" xfId="60"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60" applyFont="1" applyFill="1" applyBorder="1" applyAlignment="1">
      <alignment/>
      <protection/>
    </xf>
    <xf numFmtId="0" fontId="13" fillId="38" borderId="17" xfId="60" applyFont="1" applyFill="1" applyBorder="1" applyAlignment="1">
      <alignment horizontal="left" vertical="center" wrapText="1"/>
      <protection/>
    </xf>
    <xf numFmtId="164" fontId="13" fillId="38" borderId="19" xfId="58" applyNumberFormat="1" applyFont="1" applyFill="1" applyBorder="1" applyAlignment="1">
      <alignment horizontal="center" vertical="center" wrapText="1"/>
      <protection/>
    </xf>
    <xf numFmtId="164" fontId="13" fillId="38" borderId="19" xfId="60" applyNumberFormat="1" applyFont="1" applyFill="1" applyBorder="1" applyAlignment="1">
      <alignment horizontal="center" vertical="center" wrapText="1"/>
      <protection/>
    </xf>
    <xf numFmtId="0" fontId="13" fillId="38" borderId="19" xfId="69" applyFont="1" applyFill="1" applyBorder="1" applyAlignment="1">
      <alignment/>
      <protection/>
    </xf>
    <xf numFmtId="0" fontId="13" fillId="38" borderId="19" xfId="69" applyFont="1" applyFill="1" applyBorder="1" applyAlignment="1">
      <alignment wrapText="1"/>
      <protection/>
    </xf>
    <xf numFmtId="164" fontId="13" fillId="38" borderId="19" xfId="69" applyNumberFormat="1" applyFont="1" applyFill="1" applyBorder="1" applyAlignment="1">
      <alignment horizontal="center" vertical="center" wrapText="1"/>
      <protection/>
    </xf>
    <xf numFmtId="164" fontId="0" fillId="38" borderId="19" xfId="69" applyNumberFormat="1" applyFont="1" applyFill="1" applyBorder="1" applyAlignment="1">
      <alignment horizontal="center" vertical="center" wrapText="1"/>
      <protection/>
    </xf>
    <xf numFmtId="165" fontId="13" fillId="38" borderId="19" xfId="69" applyNumberFormat="1" applyFont="1" applyFill="1" applyBorder="1" applyAlignment="1">
      <alignment/>
      <protection/>
    </xf>
    <xf numFmtId="164" fontId="13" fillId="0" borderId="19" xfId="62" applyNumberFormat="1" applyFont="1" applyFill="1" applyBorder="1" applyAlignment="1">
      <alignment horizontal="center" vertical="center"/>
      <protection/>
    </xf>
    <xf numFmtId="14" fontId="0" fillId="38" borderId="18" xfId="0" applyNumberFormat="1" applyFill="1" applyBorder="1" applyAlignment="1">
      <alignment horizontal="left" vertical="center" wrapText="1"/>
    </xf>
    <xf numFmtId="165" fontId="13" fillId="0" borderId="19" xfId="0" applyNumberFormat="1" applyFont="1" applyFill="1" applyBorder="1" applyAlignment="1">
      <alignment/>
    </xf>
    <xf numFmtId="164" fontId="2" fillId="0" borderId="32" xfId="0" applyNumberFormat="1" applyFont="1" applyFill="1" applyBorder="1" applyAlignment="1">
      <alignment horizontal="center" vertical="top" wrapText="1"/>
    </xf>
    <xf numFmtId="164" fontId="13" fillId="0" borderId="19" xfId="68" applyNumberFormat="1" applyFont="1" applyFill="1" applyBorder="1" applyAlignment="1">
      <alignment horizontal="center" vertical="center" wrapText="1"/>
      <protection/>
    </xf>
    <xf numFmtId="0" fontId="0" fillId="34" borderId="13" xfId="0" applyFont="1" applyFill="1" applyBorder="1" applyAlignment="1">
      <alignment horizontal="center" vertical="top" wrapText="1"/>
    </xf>
    <xf numFmtId="0" fontId="13" fillId="0" borderId="38" xfId="0" applyFont="1" applyFill="1" applyBorder="1" applyAlignment="1">
      <alignment horizontal="left" vertical="center" wrapText="1"/>
    </xf>
    <xf numFmtId="165" fontId="13" fillId="0" borderId="0" xfId="0" applyNumberFormat="1" applyFont="1" applyFill="1" applyBorder="1" applyAlignment="1">
      <alignment horizontal="center" vertical="center"/>
    </xf>
    <xf numFmtId="0" fontId="13" fillId="0"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0" fontId="0" fillId="40" borderId="0" xfId="0" applyFill="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14" fontId="0" fillId="0" borderId="18" xfId="0" applyNumberFormat="1" applyFont="1" applyFill="1" applyBorder="1" applyAlignment="1">
      <alignment horizontal="center" vertical="center" wrapText="1"/>
    </xf>
    <xf numFmtId="0" fontId="13" fillId="40" borderId="19" xfId="0" applyFont="1" applyFill="1" applyBorder="1" applyAlignment="1">
      <alignment horizontal="left" vertical="center" wrapText="1"/>
    </xf>
    <xf numFmtId="165" fontId="13" fillId="40" borderId="19" xfId="0" applyNumberFormat="1" applyFont="1" applyFill="1" applyBorder="1" applyAlignment="1">
      <alignment/>
    </xf>
    <xf numFmtId="164" fontId="2" fillId="40" borderId="22" xfId="0" applyNumberFormat="1" applyFont="1" applyFill="1" applyBorder="1" applyAlignment="1">
      <alignment horizontal="center" vertical="center" wrapText="1"/>
    </xf>
    <xf numFmtId="0" fontId="0" fillId="40" borderId="35" xfId="0" applyFill="1" applyBorder="1" applyAlignment="1">
      <alignment horizontal="center" vertical="center" wrapText="1"/>
    </xf>
    <xf numFmtId="0" fontId="0" fillId="40" borderId="38" xfId="0" applyFill="1" applyBorder="1" applyAlignment="1">
      <alignment horizontal="center" vertical="center" wrapText="1"/>
    </xf>
    <xf numFmtId="0" fontId="0" fillId="40" borderId="36" xfId="0" applyFill="1" applyBorder="1" applyAlignment="1">
      <alignment horizontal="center" vertical="center" wrapText="1"/>
    </xf>
    <xf numFmtId="0" fontId="0" fillId="40" borderId="23" xfId="0" applyFill="1" applyBorder="1" applyAlignment="1">
      <alignment horizontal="center"/>
    </xf>
    <xf numFmtId="0" fontId="0" fillId="40" borderId="24" xfId="0" applyFill="1" applyBorder="1" applyAlignment="1">
      <alignment horizontal="left"/>
    </xf>
    <xf numFmtId="0" fontId="0" fillId="40" borderId="25" xfId="0" applyFill="1" applyBorder="1" applyAlignment="1">
      <alignment/>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0" fillId="40" borderId="25" xfId="0" applyFill="1" applyBorder="1" applyAlignment="1">
      <alignment vertical="top" wrapText="1"/>
    </xf>
    <xf numFmtId="0" fontId="2" fillId="34" borderId="16" xfId="0" applyFont="1" applyFill="1" applyBorder="1" applyAlignment="1">
      <alignment horizontal="center" wrapText="1"/>
    </xf>
    <xf numFmtId="0" fontId="0" fillId="40" borderId="24" xfId="0" applyFill="1" applyBorder="1" applyAlignment="1">
      <alignment wrapText="1"/>
    </xf>
    <xf numFmtId="164" fontId="0" fillId="0" borderId="19" xfId="63" applyNumberFormat="1" applyFont="1" applyFill="1" applyBorder="1" applyAlignment="1">
      <alignment horizontal="center" vertical="center"/>
      <protection/>
    </xf>
    <xf numFmtId="164" fontId="12" fillId="0" borderId="19" xfId="63" applyNumberFormat="1" applyFont="1" applyFill="1" applyBorder="1" applyAlignment="1">
      <alignment horizontal="right" vertical="center"/>
      <protection/>
    </xf>
    <xf numFmtId="164" fontId="12" fillId="0" borderId="19" xfId="0" applyNumberFormat="1" applyFont="1" applyFill="1" applyBorder="1" applyAlignment="1">
      <alignment horizontal="right" vertical="center" wrapText="1"/>
    </xf>
    <xf numFmtId="164" fontId="12" fillId="38" borderId="38" xfId="63" applyNumberFormat="1" applyFont="1" applyFill="1" applyBorder="1" applyAlignment="1">
      <alignment horizontal="right" vertical="center"/>
      <protection/>
    </xf>
    <xf numFmtId="164" fontId="0" fillId="38" borderId="38" xfId="63" applyNumberFormat="1" applyFont="1" applyFill="1" applyBorder="1" applyAlignment="1">
      <alignment horizontal="center" vertical="center"/>
      <protection/>
    </xf>
    <xf numFmtId="164" fontId="12" fillId="38" borderId="38" xfId="0" applyNumberFormat="1" applyFont="1" applyFill="1" applyBorder="1" applyAlignment="1">
      <alignment horizontal="right" vertical="center" wrapText="1"/>
    </xf>
    <xf numFmtId="165"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64" fontId="0" fillId="40" borderId="19" xfId="63" applyNumberFormat="1" applyFont="1" applyFill="1" applyBorder="1" applyAlignment="1">
      <alignment horizontal="center" vertical="center"/>
      <protection/>
    </xf>
    <xf numFmtId="164" fontId="12" fillId="40" borderId="19" xfId="63" applyNumberFormat="1" applyFont="1" applyFill="1" applyBorder="1" applyAlignment="1">
      <alignment horizontal="right" vertical="center"/>
      <protection/>
    </xf>
    <xf numFmtId="164" fontId="12" fillId="40" borderId="19" xfId="0" applyNumberFormat="1" applyFont="1" applyFill="1" applyBorder="1" applyAlignment="1">
      <alignment horizontal="right" vertical="center" wrapText="1"/>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0" fillId="40" borderId="40" xfId="0" applyFill="1" applyBorder="1" applyAlignment="1">
      <alignment vertical="top" wrapText="1"/>
    </xf>
    <xf numFmtId="0" fontId="0" fillId="40" borderId="25" xfId="0" applyFill="1" applyBorder="1" applyAlignment="1">
      <alignment wrapText="1"/>
    </xf>
    <xf numFmtId="0" fontId="53" fillId="33" borderId="0" xfId="0" applyFont="1" applyFill="1" applyAlignment="1">
      <alignment wrapText="1"/>
    </xf>
    <xf numFmtId="0" fontId="53" fillId="40" borderId="0" xfId="0" applyFont="1" applyFill="1" applyBorder="1" applyAlignment="1">
      <alignment/>
    </xf>
    <xf numFmtId="164" fontId="53" fillId="0" borderId="0" xfId="0" applyNumberFormat="1" applyFont="1" applyFill="1" applyBorder="1" applyAlignment="1">
      <alignment/>
    </xf>
    <xf numFmtId="0" fontId="54" fillId="0" borderId="0" xfId="0" applyFont="1" applyAlignment="1">
      <alignment/>
    </xf>
    <xf numFmtId="0" fontId="0" fillId="33" borderId="0" xfId="0" applyFont="1" applyFill="1" applyAlignment="1">
      <alignment/>
    </xf>
    <xf numFmtId="0" fontId="55" fillId="33" borderId="0" xfId="0" applyFont="1" applyFill="1" applyAlignment="1">
      <alignment/>
    </xf>
    <xf numFmtId="0" fontId="3" fillId="33" borderId="0" xfId="0" applyFont="1" applyFill="1" applyAlignment="1">
      <alignment horizontal="center"/>
    </xf>
    <xf numFmtId="14" fontId="0" fillId="40" borderId="0" xfId="0" applyNumberFormat="1" applyFill="1" applyBorder="1" applyAlignment="1">
      <alignment horizontal="left" vertical="center" wrapText="1"/>
    </xf>
    <xf numFmtId="0" fontId="7" fillId="0" borderId="0" xfId="53" applyAlignment="1" applyProtection="1">
      <alignment/>
      <protection/>
    </xf>
    <xf numFmtId="0" fontId="0" fillId="33" borderId="0" xfId="57" applyFill="1">
      <alignment/>
      <protection/>
    </xf>
    <xf numFmtId="0" fontId="0" fillId="33" borderId="0" xfId="57" applyFill="1" applyBorder="1">
      <alignment/>
      <protection/>
    </xf>
    <xf numFmtId="0" fontId="3" fillId="33" borderId="0" xfId="57" applyFont="1" applyFill="1">
      <alignment/>
      <protection/>
    </xf>
    <xf numFmtId="0" fontId="2" fillId="35" borderId="14" xfId="57" applyFont="1" applyFill="1" applyBorder="1">
      <alignment/>
      <protection/>
    </xf>
    <xf numFmtId="0" fontId="2" fillId="35" borderId="12" xfId="57" applyFont="1" applyFill="1" applyBorder="1">
      <alignment/>
      <protection/>
    </xf>
    <xf numFmtId="0" fontId="0" fillId="35" borderId="13" xfId="57" applyFill="1" applyBorder="1">
      <alignment/>
      <protection/>
    </xf>
    <xf numFmtId="0" fontId="2" fillId="34" borderId="29" xfId="57" applyFont="1" applyFill="1" applyBorder="1" applyAlignment="1">
      <alignment horizontal="center"/>
      <protection/>
    </xf>
    <xf numFmtId="0" fontId="2" fillId="34" borderId="15" xfId="57" applyFont="1" applyFill="1" applyBorder="1" applyAlignment="1">
      <alignment horizontal="center"/>
      <protection/>
    </xf>
    <xf numFmtId="0" fontId="2" fillId="34" borderId="16" xfId="57" applyFont="1" applyFill="1" applyBorder="1">
      <alignment/>
      <protection/>
    </xf>
    <xf numFmtId="0" fontId="2" fillId="34" borderId="30" xfId="57" applyFont="1" applyFill="1" applyBorder="1" applyAlignment="1">
      <alignment horizontal="center" vertical="top" wrapText="1"/>
      <protection/>
    </xf>
    <xf numFmtId="0" fontId="0" fillId="33" borderId="0" xfId="57" applyFill="1" applyAlignment="1">
      <alignment wrapText="1"/>
      <protection/>
    </xf>
    <xf numFmtId="0" fontId="0" fillId="34" borderId="10" xfId="57" applyFill="1" applyBorder="1" applyAlignment="1">
      <alignment wrapText="1"/>
      <protection/>
    </xf>
    <xf numFmtId="0" fontId="0" fillId="34" borderId="11" xfId="57" applyFill="1" applyBorder="1" applyAlignment="1">
      <alignment wrapText="1"/>
      <protection/>
    </xf>
    <xf numFmtId="0" fontId="0" fillId="34" borderId="12" xfId="57" applyFill="1" applyBorder="1" applyAlignment="1">
      <alignment horizontal="center" vertical="top" wrapText="1"/>
      <protection/>
    </xf>
    <xf numFmtId="0" fontId="0" fillId="34" borderId="14" xfId="57" applyFill="1" applyBorder="1" applyAlignment="1">
      <alignment horizontal="center" vertical="top" wrapText="1"/>
      <protection/>
    </xf>
    <xf numFmtId="0" fontId="0" fillId="34" borderId="13" xfId="57" applyFont="1" applyFill="1" applyBorder="1" applyAlignment="1">
      <alignment horizontal="center" vertical="top" wrapText="1"/>
      <protection/>
    </xf>
    <xf numFmtId="0" fontId="0" fillId="34" borderId="17" xfId="57" applyFill="1" applyBorder="1" applyAlignment="1">
      <alignment vertical="top" wrapText="1"/>
      <protection/>
    </xf>
    <xf numFmtId="0" fontId="2" fillId="34" borderId="31" xfId="57" applyFont="1" applyFill="1" applyBorder="1" applyAlignment="1">
      <alignment horizontal="center" vertical="top" wrapText="1"/>
      <protection/>
    </xf>
    <xf numFmtId="0" fontId="0" fillId="33" borderId="0" xfId="57" applyFill="1" applyBorder="1" applyAlignment="1">
      <alignment wrapText="1"/>
      <protection/>
    </xf>
    <xf numFmtId="164" fontId="2" fillId="0" borderId="34" xfId="57" applyNumberFormat="1" applyFont="1" applyFill="1" applyBorder="1" applyAlignment="1">
      <alignment horizontal="center" vertical="center" wrapText="1"/>
      <protection/>
    </xf>
    <xf numFmtId="0" fontId="0" fillId="40" borderId="0" xfId="57" applyFill="1">
      <alignment/>
      <protection/>
    </xf>
    <xf numFmtId="14" fontId="0" fillId="40" borderId="0" xfId="57" applyNumberFormat="1" applyFill="1" applyBorder="1" applyAlignment="1">
      <alignment horizontal="left" vertical="center" wrapText="1"/>
      <protection/>
    </xf>
    <xf numFmtId="0" fontId="0" fillId="40" borderId="0" xfId="57" applyFill="1" applyBorder="1">
      <alignment/>
      <protection/>
    </xf>
    <xf numFmtId="0" fontId="0" fillId="0" borderId="35" xfId="57" applyFill="1" applyBorder="1" applyAlignment="1">
      <alignment vertical="top" wrapText="1"/>
      <protection/>
    </xf>
    <xf numFmtId="0" fontId="0" fillId="0" borderId="38" xfId="57" applyFill="1" applyBorder="1" applyAlignment="1">
      <alignment vertical="top" wrapText="1"/>
      <protection/>
    </xf>
    <xf numFmtId="0" fontId="0" fillId="0" borderId="36" xfId="57" applyFill="1" applyBorder="1" applyAlignment="1">
      <alignment vertical="top" wrapText="1"/>
      <protection/>
    </xf>
    <xf numFmtId="164" fontId="2" fillId="0" borderId="12" xfId="57" applyNumberFormat="1" applyFont="1" applyFill="1" applyBorder="1" applyAlignment="1">
      <alignment horizontal="center" vertical="top" wrapText="1"/>
      <protection/>
    </xf>
    <xf numFmtId="164" fontId="2" fillId="0" borderId="32" xfId="57" applyNumberFormat="1" applyFont="1" applyFill="1" applyBorder="1" applyAlignment="1">
      <alignment horizontal="center" vertical="top" wrapText="1"/>
      <protection/>
    </xf>
    <xf numFmtId="0" fontId="0" fillId="0" borderId="23" xfId="57" applyFill="1" applyBorder="1">
      <alignment/>
      <protection/>
    </xf>
    <xf numFmtId="0" fontId="0" fillId="0" borderId="24" xfId="57" applyFill="1" applyBorder="1">
      <alignment/>
      <protection/>
    </xf>
    <xf numFmtId="0" fontId="0" fillId="0" borderId="25" xfId="57" applyFill="1" applyBorder="1">
      <alignment/>
      <protection/>
    </xf>
    <xf numFmtId="0" fontId="0" fillId="0" borderId="26" xfId="57" applyFill="1" applyBorder="1">
      <alignment/>
      <protection/>
    </xf>
    <xf numFmtId="0" fontId="0" fillId="0" borderId="27" xfId="57" applyFill="1" applyBorder="1">
      <alignment/>
      <protection/>
    </xf>
    <xf numFmtId="0" fontId="0" fillId="0" borderId="28" xfId="57" applyFill="1" applyBorder="1">
      <alignment/>
      <protection/>
    </xf>
    <xf numFmtId="0" fontId="0" fillId="0" borderId="0" xfId="57" applyAlignment="1">
      <alignment/>
      <protection/>
    </xf>
    <xf numFmtId="0" fontId="13" fillId="0" borderId="21" xfId="0" applyFont="1" applyFill="1" applyBorder="1" applyAlignment="1">
      <alignment horizontal="left" vertical="center" wrapText="1"/>
    </xf>
    <xf numFmtId="0" fontId="2" fillId="34" borderId="33" xfId="0" applyFont="1" applyFill="1" applyBorder="1" applyAlignment="1">
      <alignment horizontal="center" wrapText="1"/>
    </xf>
    <xf numFmtId="0" fontId="0" fillId="34" borderId="41" xfId="0" applyFill="1" applyBorder="1" applyAlignment="1">
      <alignment horizontal="center" wrapText="1"/>
    </xf>
    <xf numFmtId="164" fontId="2" fillId="0" borderId="42" xfId="0" applyNumberFormat="1" applyFont="1" applyFill="1" applyBorder="1" applyAlignment="1">
      <alignment horizontal="center" vertical="top" wrapText="1"/>
    </xf>
    <xf numFmtId="164" fontId="0" fillId="0" borderId="28" xfId="0" applyNumberFormat="1" applyFill="1" applyBorder="1" applyAlignment="1">
      <alignment/>
    </xf>
    <xf numFmtId="14" fontId="0" fillId="0" borderId="18" xfId="57" applyNumberFormat="1" applyFont="1" applyFill="1" applyBorder="1" applyAlignment="1">
      <alignment horizontal="left" vertical="center" wrapText="1"/>
      <protection/>
    </xf>
    <xf numFmtId="0" fontId="0" fillId="33" borderId="0" xfId="57" applyFont="1" applyFill="1">
      <alignment/>
      <protection/>
    </xf>
    <xf numFmtId="0" fontId="0" fillId="33" borderId="0" xfId="57" applyFont="1" applyFill="1" applyBorder="1">
      <alignment/>
      <protection/>
    </xf>
    <xf numFmtId="0" fontId="0" fillId="33" borderId="0" xfId="57" applyFont="1" applyFill="1" applyAlignment="1">
      <alignment horizontal="left" vertical="center" wrapText="1"/>
      <protection/>
    </xf>
    <xf numFmtId="0" fontId="0" fillId="40" borderId="0" xfId="57" applyFont="1" applyFill="1">
      <alignment/>
      <protection/>
    </xf>
    <xf numFmtId="14" fontId="0" fillId="40" borderId="0" xfId="57" applyNumberFormat="1" applyFont="1" applyFill="1" applyBorder="1" applyAlignment="1">
      <alignment horizontal="left" vertical="center" wrapText="1"/>
      <protection/>
    </xf>
    <xf numFmtId="0" fontId="0" fillId="0" borderId="0" xfId="0" applyFill="1" applyAlignment="1">
      <alignment wrapText="1"/>
    </xf>
    <xf numFmtId="0" fontId="34" fillId="33" borderId="0" xfId="0" applyFont="1" applyFill="1" applyAlignment="1">
      <alignment/>
    </xf>
    <xf numFmtId="164" fontId="35" fillId="0" borderId="22" xfId="0" applyNumberFormat="1" applyFont="1" applyFill="1" applyBorder="1" applyAlignment="1">
      <alignment horizontal="center" vertical="center" wrapText="1"/>
    </xf>
    <xf numFmtId="0" fontId="34" fillId="40" borderId="0" xfId="0" applyFont="1" applyFill="1" applyAlignment="1">
      <alignment/>
    </xf>
    <xf numFmtId="14" fontId="34" fillId="40" borderId="0" xfId="0" applyNumberFormat="1" applyFont="1" applyFill="1" applyBorder="1" applyAlignment="1">
      <alignment horizontal="left" vertical="center" wrapText="1"/>
    </xf>
    <xf numFmtId="164" fontId="2" fillId="0" borderId="34" xfId="0" applyNumberFormat="1" applyFont="1" applyFill="1" applyBorder="1" applyAlignment="1">
      <alignment horizontal="center" vertical="center"/>
    </xf>
    <xf numFmtId="0" fontId="0" fillId="33" borderId="0" xfId="0" applyFill="1" applyAlignment="1">
      <alignment horizontal="left" vertical="center"/>
    </xf>
    <xf numFmtId="0" fontId="0" fillId="0" borderId="19" xfId="57" applyFont="1" applyFill="1" applyBorder="1" applyAlignment="1">
      <alignment horizontal="left" vertical="center" wrapText="1"/>
      <protection/>
    </xf>
    <xf numFmtId="165" fontId="13" fillId="0" borderId="19" xfId="0" applyNumberFormat="1" applyFont="1" applyFill="1" applyBorder="1" applyAlignment="1">
      <alignment horizontal="center" vertical="center"/>
    </xf>
    <xf numFmtId="0" fontId="0" fillId="33" borderId="0" xfId="57" applyFont="1" applyFill="1" applyAlignment="1">
      <alignment horizontal="left" vertical="center"/>
      <protection/>
    </xf>
    <xf numFmtId="0" fontId="0" fillId="40" borderId="0" xfId="57" applyFont="1" applyFill="1" applyAlignment="1">
      <alignment horizontal="left" vertical="center" wrapText="1"/>
      <protection/>
    </xf>
    <xf numFmtId="164" fontId="0" fillId="0" borderId="21" xfId="57" applyNumberFormat="1" applyFont="1" applyFill="1" applyBorder="1" applyAlignment="1">
      <alignment horizontal="left" vertical="center" wrapText="1"/>
      <protection/>
    </xf>
    <xf numFmtId="0" fontId="0" fillId="40" borderId="0" xfId="57" applyFill="1" applyAlignment="1">
      <alignment horizontal="left" vertical="center" wrapText="1"/>
      <protection/>
    </xf>
    <xf numFmtId="0" fontId="0" fillId="40" borderId="0" xfId="57" applyFill="1" applyAlignment="1" quotePrefix="1">
      <alignment horizontal="left" vertical="center" wrapText="1"/>
      <protection/>
    </xf>
    <xf numFmtId="0" fontId="0" fillId="40" borderId="0" xfId="57" applyFill="1" applyAlignment="1">
      <alignment horizontal="left" vertical="center"/>
      <protection/>
    </xf>
    <xf numFmtId="14" fontId="0" fillId="0" borderId="43" xfId="0" applyNumberFormat="1" applyBorder="1" applyAlignment="1">
      <alignment horizontal="left" vertical="center"/>
    </xf>
    <xf numFmtId="0" fontId="0" fillId="0" borderId="43" xfId="0" applyFont="1" applyBorder="1" applyAlignment="1">
      <alignment horizontal="left" vertical="center"/>
    </xf>
    <xf numFmtId="0" fontId="0" fillId="0" borderId="43" xfId="0" applyFont="1" applyBorder="1" applyAlignment="1">
      <alignment horizontal="left" vertical="center" wrapText="1"/>
    </xf>
    <xf numFmtId="0" fontId="0" fillId="41" borderId="0" xfId="0" applyFont="1" applyFill="1" applyBorder="1" applyAlignment="1">
      <alignment vertical="center" wrapText="1"/>
    </xf>
    <xf numFmtId="0" fontId="2" fillId="34" borderId="44"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2" fillId="33" borderId="0" xfId="57" applyFont="1" applyFill="1" applyAlignment="1">
      <alignment/>
      <protection/>
    </xf>
    <xf numFmtId="0" fontId="0" fillId="0" borderId="0" xfId="57" applyAlignment="1">
      <alignment/>
      <protection/>
    </xf>
    <xf numFmtId="0" fontId="2" fillId="34" borderId="44" xfId="57" applyFont="1" applyFill="1" applyBorder="1" applyAlignment="1">
      <alignment horizontal="center"/>
      <protection/>
    </xf>
    <xf numFmtId="0" fontId="2" fillId="34" borderId="15" xfId="57" applyFont="1" applyFill="1" applyBorder="1" applyAlignment="1">
      <alignment horizontal="center"/>
      <protection/>
    </xf>
    <xf numFmtId="0" fontId="2" fillId="34" borderId="33" xfId="57" applyFont="1" applyFill="1" applyBorder="1" applyAlignment="1">
      <alignment horizontal="center"/>
      <protection/>
    </xf>
    <xf numFmtId="0" fontId="0" fillId="33" borderId="0" xfId="57" applyFill="1" applyAlignment="1">
      <alignment wrapText="1"/>
      <protection/>
    </xf>
    <xf numFmtId="0" fontId="0" fillId="0" borderId="0" xfId="57" applyAlignment="1">
      <alignment wrapText="1"/>
      <protection/>
    </xf>
    <xf numFmtId="0" fontId="2" fillId="34" borderId="44"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xf numFmtId="0" fontId="2" fillId="42" borderId="43" xfId="0" applyFont="1" applyFill="1" applyBorder="1" applyAlignment="1">
      <alignment horizontal="center" vertical="center"/>
    </xf>
    <xf numFmtId="0" fontId="0" fillId="42" borderId="43" xfId="0" applyFill="1" applyBorder="1" applyAlignment="1">
      <alignment horizontal="center" vertical="center"/>
    </xf>
    <xf numFmtId="0" fontId="2" fillId="42" borderId="45" xfId="0" applyFont="1" applyFill="1" applyBorder="1" applyAlignment="1">
      <alignment horizontal="center" vertical="center" wrapText="1"/>
    </xf>
    <xf numFmtId="0" fontId="2" fillId="42" borderId="46" xfId="0" applyFont="1" applyFill="1" applyBorder="1" applyAlignment="1">
      <alignment horizontal="center" vertical="center"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 Walker" xfId="58"/>
    <cellStyle name="Normal_C Bolt" xfId="59"/>
    <cellStyle name="Normal_C Elliott" xfId="60"/>
    <cellStyle name="Normal_Data Table" xfId="61"/>
    <cellStyle name="Normal_I Prosser_1" xfId="62"/>
    <cellStyle name="Normal_J Chittleburgh" xfId="63"/>
    <cellStyle name="Normal_J May" xfId="64"/>
    <cellStyle name="Normal_J Thomas" xfId="65"/>
    <cellStyle name="Normal_L Rollason" xfId="66"/>
    <cellStyle name="Normal_M Lee" xfId="67"/>
    <cellStyle name="Normal_P Bucks" xfId="68"/>
    <cellStyle name="Normal_R Goldson" xfId="69"/>
    <cellStyle name="Note" xfId="70"/>
    <cellStyle name="Output" xfId="71"/>
    <cellStyle name="Percent" xfId="72"/>
    <cellStyle name="PSChar" xfId="73"/>
    <cellStyle name="Style 1" xfId="74"/>
    <cellStyle name="Title" xfId="75"/>
    <cellStyle name="Total" xfId="76"/>
    <cellStyle name="Warning Text" xfId="77"/>
  </cellStyles>
  <dxfs count="170">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75</v>
      </c>
    </row>
    <row r="3" ht="12.75">
      <c r="B3" s="2" t="s">
        <v>69</v>
      </c>
    </row>
    <row r="5" ht="12.75">
      <c r="B5" s="1" t="s">
        <v>3</v>
      </c>
    </row>
    <row r="7" ht="12.75">
      <c r="B7" s="1" t="s">
        <v>4</v>
      </c>
    </row>
    <row r="8" ht="12.75">
      <c r="B8" s="1" t="s">
        <v>5</v>
      </c>
    </row>
    <row r="9" ht="12.75">
      <c r="B9" s="1" t="s">
        <v>7</v>
      </c>
    </row>
    <row r="10" ht="12.75">
      <c r="B10" s="1" t="s">
        <v>8</v>
      </c>
    </row>
    <row r="13" ht="12.75">
      <c r="B13" s="1" t="s">
        <v>6</v>
      </c>
    </row>
    <row r="15" ht="12.75">
      <c r="B15" s="2" t="s">
        <v>78</v>
      </c>
    </row>
    <row r="16" ht="12.75">
      <c r="B16" s="2"/>
    </row>
    <row r="17" ht="12.75">
      <c r="B17" s="2" t="s">
        <v>70</v>
      </c>
    </row>
    <row r="18" ht="12.75">
      <c r="B18" s="1" t="s">
        <v>14</v>
      </c>
    </row>
    <row r="19" ht="12.75">
      <c r="B19" s="1" t="s">
        <v>12</v>
      </c>
    </row>
    <row r="20" ht="12.75">
      <c r="B20" s="1" t="s">
        <v>13</v>
      </c>
    </row>
    <row r="23" ht="12.75">
      <c r="B23" s="2" t="s">
        <v>71</v>
      </c>
    </row>
    <row r="24" spans="2:8" ht="12.75">
      <c r="B24" s="1" t="s">
        <v>72</v>
      </c>
      <c r="G24" s="1" t="s">
        <v>73</v>
      </c>
      <c r="H24" s="1" t="s">
        <v>74</v>
      </c>
    </row>
    <row r="27" ht="12.75">
      <c r="B27" s="1" t="s">
        <v>2</v>
      </c>
    </row>
    <row r="29" ht="12.75">
      <c r="B29" s="2" t="s">
        <v>76</v>
      </c>
    </row>
    <row r="31" ht="12.75">
      <c r="B31" s="1" t="s">
        <v>79</v>
      </c>
    </row>
    <row r="32" ht="12.75">
      <c r="B32" s="1" t="s">
        <v>80</v>
      </c>
    </row>
    <row r="33" ht="12.75">
      <c r="B33" s="1" t="s">
        <v>9</v>
      </c>
    </row>
    <row r="34" ht="12.75">
      <c r="B34" s="1" t="s">
        <v>10</v>
      </c>
    </row>
    <row r="35" ht="12.75">
      <c r="B35" s="1" t="s">
        <v>11</v>
      </c>
    </row>
    <row r="38" ht="12.75">
      <c r="B38" s="1" t="s">
        <v>77</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4" t="s">
        <v>68</v>
      </c>
      <c r="E2" s="75" t="s">
        <v>58</v>
      </c>
      <c r="F2" s="76"/>
      <c r="H2" s="2" t="s">
        <v>89</v>
      </c>
    </row>
    <row r="3" spans="2:6" ht="12.75">
      <c r="B3" s="2" t="s">
        <v>44</v>
      </c>
      <c r="D3" s="3" t="str">
        <f>'Price R'!E3</f>
        <v>2013-14</v>
      </c>
      <c r="E3" s="3" t="str">
        <f>'Price R'!F3</f>
        <v>Quarter 3</v>
      </c>
      <c r="F3" s="3" t="str">
        <f>'Price R'!G3</f>
        <v>1 October - 31 December 2013</v>
      </c>
    </row>
    <row r="4" ht="13.5" thickBot="1"/>
    <row r="5" spans="2:10" ht="12.75">
      <c r="B5" s="26" t="s">
        <v>45</v>
      </c>
      <c r="C5" s="25" t="s">
        <v>46</v>
      </c>
      <c r="D5" s="10" t="s">
        <v>47</v>
      </c>
      <c r="E5" s="328" t="s">
        <v>51</v>
      </c>
      <c r="F5" s="329"/>
      <c r="G5" s="329"/>
      <c r="H5" s="330"/>
      <c r="I5" s="11" t="s">
        <v>50</v>
      </c>
      <c r="J5" s="30" t="s">
        <v>54</v>
      </c>
    </row>
    <row r="6" spans="2:10" s="4" customFormat="1" ht="25.5">
      <c r="B6" s="5"/>
      <c r="C6" s="12"/>
      <c r="D6" s="6"/>
      <c r="E6" s="7" t="s">
        <v>48</v>
      </c>
      <c r="F6" s="9" t="s">
        <v>49</v>
      </c>
      <c r="G6" s="9" t="s">
        <v>91</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B1:K18"/>
  <sheetViews>
    <sheetView zoomScalePageLayoutView="0" workbookViewId="0" topLeftCell="A1">
      <selection activeCell="E14" sqref="E14"/>
    </sheetView>
  </sheetViews>
  <sheetFormatPr defaultColWidth="9.140625" defaultRowHeight="12.75"/>
  <cols>
    <col min="1" max="1" width="1.421875" style="1" customWidth="1"/>
    <col min="2" max="2" width="13.28125" style="1" customWidth="1"/>
    <col min="3" max="4" width="13.8515625" style="1" customWidth="1"/>
    <col min="5" max="5" width="41.28125" style="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92</v>
      </c>
      <c r="F2" s="39" t="s">
        <v>58</v>
      </c>
      <c r="G2" s="40"/>
    </row>
    <row r="3" spans="2:7" ht="12.75">
      <c r="B3" s="2" t="s">
        <v>44</v>
      </c>
      <c r="E3" s="3" t="str">
        <f>'Price R'!E3</f>
        <v>2013-14</v>
      </c>
      <c r="F3" s="3" t="str">
        <f>'Price R'!F3</f>
        <v>Quarter 3</v>
      </c>
      <c r="G3" s="3" t="str">
        <f>'Price R'!G3</f>
        <v>1 October - 31 December 2013</v>
      </c>
    </row>
    <row r="4" ht="13.5" thickBot="1"/>
    <row r="5" spans="2:11" ht="38.25">
      <c r="B5" s="26" t="s">
        <v>45</v>
      </c>
      <c r="C5" s="25" t="s">
        <v>118</v>
      </c>
      <c r="D5" s="228" t="s">
        <v>119</v>
      </c>
      <c r="E5" s="10" t="s">
        <v>47</v>
      </c>
      <c r="F5" s="328" t="s">
        <v>51</v>
      </c>
      <c r="G5" s="329"/>
      <c r="H5" s="329"/>
      <c r="I5" s="330"/>
      <c r="J5" s="11" t="s">
        <v>50</v>
      </c>
      <c r="K5" s="30" t="s">
        <v>54</v>
      </c>
    </row>
    <row r="6" spans="2:11" ht="38.25">
      <c r="B6" s="5"/>
      <c r="C6" s="96"/>
      <c r="D6" s="96"/>
      <c r="E6" s="6"/>
      <c r="F6" s="7" t="s">
        <v>48</v>
      </c>
      <c r="G6" s="9" t="s">
        <v>49</v>
      </c>
      <c r="H6" s="9" t="s">
        <v>91</v>
      </c>
      <c r="I6" s="203" t="s">
        <v>1</v>
      </c>
      <c r="J6" s="12" t="s">
        <v>52</v>
      </c>
      <c r="K6" s="31" t="s">
        <v>55</v>
      </c>
    </row>
    <row r="7" spans="2:11" ht="25.5" customHeight="1">
      <c r="B7" s="173">
        <v>41465</v>
      </c>
      <c r="C7" s="206" t="s">
        <v>201</v>
      </c>
      <c r="D7" s="206" t="s">
        <v>123</v>
      </c>
      <c r="E7" s="298" t="s">
        <v>148</v>
      </c>
      <c r="F7" s="116">
        <v>228.04</v>
      </c>
      <c r="G7" s="116"/>
      <c r="H7" s="147"/>
      <c r="I7" s="198"/>
      <c r="J7" s="317"/>
      <c r="K7" s="136">
        <f>SUM(F7:J7)</f>
        <v>228.04</v>
      </c>
    </row>
    <row r="8" spans="2:11" ht="25.5" customHeight="1">
      <c r="B8" s="173">
        <v>41477</v>
      </c>
      <c r="C8" s="206" t="s">
        <v>201</v>
      </c>
      <c r="D8" s="206" t="s">
        <v>166</v>
      </c>
      <c r="E8" s="298" t="s">
        <v>202</v>
      </c>
      <c r="F8" s="116">
        <v>278.67</v>
      </c>
      <c r="G8" s="116"/>
      <c r="H8" s="147"/>
      <c r="I8" s="198"/>
      <c r="J8" s="317"/>
      <c r="K8" s="136">
        <f aca="true" t="shared" si="0" ref="K8:K14">SUM(F8:J8)</f>
        <v>278.67</v>
      </c>
    </row>
    <row r="9" spans="2:11" ht="25.5" customHeight="1">
      <c r="B9" s="173">
        <v>41478</v>
      </c>
      <c r="C9" s="206" t="s">
        <v>181</v>
      </c>
      <c r="D9" s="206" t="s">
        <v>181</v>
      </c>
      <c r="E9" s="298" t="s">
        <v>216</v>
      </c>
      <c r="F9" s="116">
        <v>60</v>
      </c>
      <c r="G9" s="116"/>
      <c r="H9" s="147"/>
      <c r="I9" s="198"/>
      <c r="J9" s="317"/>
      <c r="K9" s="136">
        <f t="shared" si="0"/>
        <v>60</v>
      </c>
    </row>
    <row r="10" spans="2:11" ht="25.5" customHeight="1">
      <c r="B10" s="173">
        <v>41520</v>
      </c>
      <c r="C10" s="206" t="s">
        <v>201</v>
      </c>
      <c r="D10" s="206" t="s">
        <v>123</v>
      </c>
      <c r="E10" s="298" t="s">
        <v>150</v>
      </c>
      <c r="F10" s="116">
        <v>353.08</v>
      </c>
      <c r="G10" s="116"/>
      <c r="H10" s="147"/>
      <c r="I10" s="198"/>
      <c r="J10" s="317"/>
      <c r="K10" s="136">
        <f t="shared" si="0"/>
        <v>353.08</v>
      </c>
    </row>
    <row r="11" spans="2:11" ht="25.5" customHeight="1">
      <c r="B11" s="173" t="s">
        <v>149</v>
      </c>
      <c r="C11" s="206" t="s">
        <v>201</v>
      </c>
      <c r="D11" s="206" t="s">
        <v>123</v>
      </c>
      <c r="E11" s="298" t="s">
        <v>203</v>
      </c>
      <c r="F11" s="116">
        <v>267.08</v>
      </c>
      <c r="G11" s="116"/>
      <c r="H11" s="147"/>
      <c r="I11" s="198"/>
      <c r="J11" s="317"/>
      <c r="K11" s="136">
        <f>SUM(F11:J11)</f>
        <v>267.08</v>
      </c>
    </row>
    <row r="12" spans="2:11" ht="25.5" customHeight="1">
      <c r="B12" s="173">
        <v>41533</v>
      </c>
      <c r="C12" s="206" t="s">
        <v>204</v>
      </c>
      <c r="D12" s="206" t="s">
        <v>175</v>
      </c>
      <c r="E12" s="298" t="s">
        <v>152</v>
      </c>
      <c r="F12" s="116"/>
      <c r="G12" s="116"/>
      <c r="H12" s="147"/>
      <c r="I12" s="116">
        <v>120</v>
      </c>
      <c r="J12" s="317"/>
      <c r="K12" s="136">
        <f t="shared" si="0"/>
        <v>120</v>
      </c>
    </row>
    <row r="13" spans="2:11" ht="38.25">
      <c r="B13" s="173">
        <v>41548</v>
      </c>
      <c r="C13" s="206" t="s">
        <v>181</v>
      </c>
      <c r="D13" s="206" t="s">
        <v>181</v>
      </c>
      <c r="E13" s="298" t="s">
        <v>332</v>
      </c>
      <c r="F13" s="116">
        <v>90</v>
      </c>
      <c r="G13" s="116"/>
      <c r="H13" s="147"/>
      <c r="I13" s="116"/>
      <c r="J13" s="317"/>
      <c r="K13" s="136">
        <f t="shared" si="0"/>
        <v>90</v>
      </c>
    </row>
    <row r="14" spans="2:11" ht="25.5" customHeight="1">
      <c r="B14" s="173">
        <v>41548</v>
      </c>
      <c r="C14" s="206" t="s">
        <v>204</v>
      </c>
      <c r="D14" s="206" t="s">
        <v>175</v>
      </c>
      <c r="E14" s="298" t="s">
        <v>150</v>
      </c>
      <c r="F14" s="116"/>
      <c r="G14" s="116"/>
      <c r="H14" s="147"/>
      <c r="I14" s="116">
        <v>120</v>
      </c>
      <c r="J14" s="317"/>
      <c r="K14" s="136">
        <f t="shared" si="0"/>
        <v>120</v>
      </c>
    </row>
    <row r="15" spans="2:11" ht="12.75">
      <c r="B15" s="212"/>
      <c r="C15" s="226"/>
      <c r="D15" s="226"/>
      <c r="E15" s="224"/>
      <c r="F15" s="126">
        <f aca="true" t="shared" si="1" ref="F15:K15">SUM(F7:F14)</f>
        <v>1276.87</v>
      </c>
      <c r="G15" s="126">
        <f t="shared" si="1"/>
        <v>0</v>
      </c>
      <c r="H15" s="126">
        <f t="shared" si="1"/>
        <v>0</v>
      </c>
      <c r="I15" s="126">
        <f t="shared" si="1"/>
        <v>240</v>
      </c>
      <c r="J15" s="129">
        <f t="shared" si="1"/>
        <v>0</v>
      </c>
      <c r="K15" s="301">
        <f t="shared" si="1"/>
        <v>1516.87</v>
      </c>
    </row>
    <row r="16" spans="2:11" ht="13.5" thickBot="1">
      <c r="B16" s="213"/>
      <c r="C16" s="229"/>
      <c r="D16" s="229"/>
      <c r="E16" s="223"/>
      <c r="F16" s="22"/>
      <c r="G16" s="20"/>
      <c r="H16" s="20"/>
      <c r="I16" s="23"/>
      <c r="J16" s="20"/>
      <c r="K16" s="24"/>
    </row>
    <row r="18" ht="12.75">
      <c r="B18" s="1" t="s">
        <v>84</v>
      </c>
    </row>
  </sheetData>
  <sheetProtection/>
  <mergeCells count="1">
    <mergeCell ref="F5:I5"/>
  </mergeCells>
  <conditionalFormatting sqref="K11:K14">
    <cfRule type="expression" priority="31" dxfId="0">
      <formula>MOD(ROW(),2)=1</formula>
    </cfRule>
  </conditionalFormatting>
  <conditionalFormatting sqref="K7:K10">
    <cfRule type="expression" priority="14" dxfId="0">
      <formula>MOD(ROW(),2)=1</formula>
    </cfRule>
  </conditionalFormatting>
  <conditionalFormatting sqref="I12:I14">
    <cfRule type="expression" priority="1" dxfId="0">
      <formula>MOD(ROW(),2)=1</formula>
    </cfRule>
  </conditionalFormatting>
  <conditionalFormatting sqref="B8:C8 B10:C10 B12:C12 B14:C14 F8 F10 F12 F14 H8:J8 H10:J10 H12 H14 J14 J12">
    <cfRule type="expression" priority="9" dxfId="0">
      <formula>MOD(ROW(),2)=1</formula>
    </cfRule>
  </conditionalFormatting>
  <conditionalFormatting sqref="G7 G9 G11 G13">
    <cfRule type="expression" priority="6" dxfId="0">
      <formula>MOD(ROW(),2)=1</formula>
    </cfRule>
  </conditionalFormatting>
  <conditionalFormatting sqref="B7:C7 B9:C9 B11:C11 B13:C13 F7 F9 F11 F13 H7:J7 H9:J9 H11:J11 H13 J13">
    <cfRule type="expression" priority="7" dxfId="0">
      <formula>MOD(ROW(),2)=1</formula>
    </cfRule>
  </conditionalFormatting>
  <conditionalFormatting sqref="G8 G10 G12 G14">
    <cfRule type="expression" priority="8" dxfId="0">
      <formula>MOD(ROW(),2)=1</formula>
    </cfRule>
  </conditionalFormatting>
  <conditionalFormatting sqref="D8 D10 D12 D14">
    <cfRule type="expression" priority="5" dxfId="0">
      <formula>MOD(ROW(),2)=1</formula>
    </cfRule>
  </conditionalFormatting>
  <conditionalFormatting sqref="D7 D9 D11 D13">
    <cfRule type="expression" priority="4" dxfId="0">
      <formula>MOD(ROW(),2)=1</formula>
    </cfRule>
  </conditionalFormatting>
  <conditionalFormatting sqref="E8 E10 E12 E14">
    <cfRule type="expression" priority="3" dxfId="0">
      <formula>MOD(ROW(),2)=1</formula>
    </cfRule>
  </conditionalFormatting>
  <conditionalFormatting sqref="E7 E9 E11 E13">
    <cfRule type="expression" priority="2"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D22" sqref="D22"/>
    </sheetView>
  </sheetViews>
  <sheetFormatPr defaultColWidth="9.140625" defaultRowHeight="12.75"/>
  <cols>
    <col min="1" max="1" width="1.421875" style="1" customWidth="1"/>
    <col min="2" max="2" width="12.140625" style="1" customWidth="1"/>
    <col min="3" max="4" width="14.140625" style="1" customWidth="1"/>
    <col min="5" max="5" width="58.7109375" style="1" bestFit="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64</v>
      </c>
      <c r="F2" s="39" t="s">
        <v>58</v>
      </c>
      <c r="G2" s="40"/>
    </row>
    <row r="3" spans="2:7" ht="12.75">
      <c r="B3" s="2" t="s">
        <v>44</v>
      </c>
      <c r="E3" s="3" t="str">
        <f>'Price R'!E3</f>
        <v>2013-14</v>
      </c>
      <c r="F3" s="3" t="str">
        <f>'Price R'!F3</f>
        <v>Quarter 3</v>
      </c>
      <c r="G3" s="3" t="str">
        <f>'Price R'!G3</f>
        <v>1 October - 31 December 2013</v>
      </c>
    </row>
    <row r="4" ht="13.5" thickBot="1"/>
    <row r="5" spans="2:11" ht="38.25">
      <c r="B5" s="26" t="s">
        <v>45</v>
      </c>
      <c r="C5" s="25" t="s">
        <v>118</v>
      </c>
      <c r="D5" s="228" t="s">
        <v>119</v>
      </c>
      <c r="E5" s="10" t="s">
        <v>47</v>
      </c>
      <c r="F5" s="328" t="s">
        <v>51</v>
      </c>
      <c r="G5" s="329"/>
      <c r="H5" s="329"/>
      <c r="I5" s="330"/>
      <c r="J5" s="11" t="s">
        <v>50</v>
      </c>
      <c r="K5" s="30" t="s">
        <v>54</v>
      </c>
    </row>
    <row r="6" spans="2:11" s="4" customFormat="1" ht="26.25" customHeight="1">
      <c r="B6" s="5"/>
      <c r="C6" s="96"/>
      <c r="D6" s="96"/>
      <c r="E6" s="6"/>
      <c r="F6" s="7" t="s">
        <v>48</v>
      </c>
      <c r="G6" s="9" t="s">
        <v>49</v>
      </c>
      <c r="H6" s="9" t="s">
        <v>91</v>
      </c>
      <c r="I6" s="203" t="s">
        <v>1</v>
      </c>
      <c r="J6" s="12" t="s">
        <v>52</v>
      </c>
      <c r="K6" s="31" t="s">
        <v>55</v>
      </c>
    </row>
    <row r="7" spans="2:11" ht="12.75">
      <c r="B7" s="214"/>
      <c r="C7" s="206"/>
      <c r="D7" s="206"/>
      <c r="E7" s="298"/>
      <c r="F7" s="116"/>
      <c r="G7" s="202"/>
      <c r="H7" s="202"/>
      <c r="I7" s="116"/>
      <c r="J7" s="200"/>
      <c r="K7" s="136">
        <f>SUM(F7:J7)</f>
        <v>0</v>
      </c>
    </row>
    <row r="8" spans="2:11" ht="12.75">
      <c r="B8" s="214"/>
      <c r="C8" s="206"/>
      <c r="D8" s="206"/>
      <c r="E8" s="298"/>
      <c r="F8" s="116"/>
      <c r="G8" s="202"/>
      <c r="H8" s="202"/>
      <c r="I8" s="116"/>
      <c r="J8" s="200"/>
      <c r="K8" s="136">
        <f>SUM(F8:J8)</f>
        <v>0</v>
      </c>
    </row>
    <row r="9" spans="2:11" ht="12.75">
      <c r="B9" s="212"/>
      <c r="C9" s="226"/>
      <c r="D9" s="226"/>
      <c r="E9" s="224"/>
      <c r="F9" s="126">
        <f aca="true" t="shared" si="0" ref="F9:K9">SUM(F7:F8)</f>
        <v>0</v>
      </c>
      <c r="G9" s="126">
        <f t="shared" si="0"/>
        <v>0</v>
      </c>
      <c r="H9" s="126">
        <f t="shared" si="0"/>
        <v>0</v>
      </c>
      <c r="I9" s="126">
        <f t="shared" si="0"/>
        <v>0</v>
      </c>
      <c r="J9" s="126">
        <f t="shared" si="0"/>
        <v>0</v>
      </c>
      <c r="K9" s="201">
        <f t="shared" si="0"/>
        <v>0</v>
      </c>
    </row>
    <row r="10" spans="2:11" ht="13.5" thickBot="1">
      <c r="B10" s="213"/>
      <c r="C10" s="229"/>
      <c r="D10" s="229"/>
      <c r="E10" s="223"/>
      <c r="F10" s="22"/>
      <c r="G10" s="20"/>
      <c r="H10" s="20"/>
      <c r="I10" s="23"/>
      <c r="J10" s="20"/>
      <c r="K10" s="24"/>
    </row>
    <row r="12" ht="12.75">
      <c r="B12" s="1" t="s">
        <v>84</v>
      </c>
    </row>
  </sheetData>
  <sheetProtection/>
  <mergeCells count="1">
    <mergeCell ref="F5:I5"/>
  </mergeCells>
  <conditionalFormatting sqref="B7:K8">
    <cfRule type="expression" priority="2"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65</v>
      </c>
      <c r="E2" s="39" t="s">
        <v>58</v>
      </c>
      <c r="F2" s="40"/>
    </row>
    <row r="3" spans="2:6" ht="12.75">
      <c r="B3" s="2" t="s">
        <v>44</v>
      </c>
      <c r="D3" s="3" t="str">
        <f>'Price R'!E3</f>
        <v>2013-14</v>
      </c>
      <c r="E3" s="3" t="str">
        <f>'Price R'!F3</f>
        <v>Quarter 3</v>
      </c>
      <c r="F3" s="3" t="str">
        <f>'Price R'!G3</f>
        <v>1 October - 31 December 2013</v>
      </c>
    </row>
    <row r="4" ht="13.5" thickBot="1"/>
    <row r="5" spans="2:10" ht="12.75">
      <c r="B5" s="26" t="s">
        <v>45</v>
      </c>
      <c r="C5" s="25" t="s">
        <v>46</v>
      </c>
      <c r="D5" s="10" t="s">
        <v>47</v>
      </c>
      <c r="E5" s="328" t="s">
        <v>51</v>
      </c>
      <c r="F5" s="329"/>
      <c r="G5" s="329"/>
      <c r="H5" s="330"/>
      <c r="I5" s="11" t="s">
        <v>50</v>
      </c>
      <c r="J5" s="30" t="s">
        <v>54</v>
      </c>
    </row>
    <row r="6" spans="2:10" s="4" customFormat="1" ht="25.5" customHeight="1">
      <c r="B6" s="5"/>
      <c r="C6" s="12"/>
      <c r="D6" s="6"/>
      <c r="E6" s="7" t="s">
        <v>48</v>
      </c>
      <c r="F6" s="9" t="s">
        <v>49</v>
      </c>
      <c r="G6" s="9" t="s">
        <v>91</v>
      </c>
      <c r="H6" s="57" t="s">
        <v>1</v>
      </c>
      <c r="I6" s="12" t="s">
        <v>52</v>
      </c>
      <c r="J6" s="31" t="s">
        <v>55</v>
      </c>
    </row>
    <row r="7" spans="2:10" ht="12.75">
      <c r="B7" s="107"/>
      <c r="C7" s="187"/>
      <c r="D7" s="176"/>
      <c r="E7" s="116"/>
      <c r="F7" s="137"/>
      <c r="G7" s="137"/>
      <c r="H7" s="116"/>
      <c r="I7" s="175"/>
      <c r="J7" s="115">
        <f>SUM(E7:I7)</f>
        <v>0</v>
      </c>
    </row>
    <row r="8" spans="2:10" ht="12.75">
      <c r="B8" s="188"/>
      <c r="C8" s="189"/>
      <c r="D8" s="190"/>
      <c r="E8" s="181"/>
      <c r="F8" s="191"/>
      <c r="G8" s="191"/>
      <c r="H8" s="181"/>
      <c r="I8" s="192"/>
      <c r="J8" s="182">
        <f>SUM(E8:I8)</f>
        <v>0</v>
      </c>
    </row>
    <row r="9" spans="2:10" ht="12.75">
      <c r="B9" s="27"/>
      <c r="C9" s="28"/>
      <c r="D9" s="29"/>
      <c r="E9" s="127">
        <f aca="true" t="shared" si="0" ref="E9:J9">SUM(E7:E8)</f>
        <v>0</v>
      </c>
      <c r="F9" s="127">
        <f t="shared" si="0"/>
        <v>0</v>
      </c>
      <c r="G9" s="127">
        <f t="shared" si="0"/>
        <v>0</v>
      </c>
      <c r="H9" s="127">
        <f t="shared" si="0"/>
        <v>0</v>
      </c>
      <c r="I9" s="127">
        <f t="shared" si="0"/>
        <v>0</v>
      </c>
      <c r="J9" s="186">
        <f t="shared" si="0"/>
        <v>0</v>
      </c>
    </row>
    <row r="10" spans="2:10" ht="13.5" thickBot="1">
      <c r="B10" s="19"/>
      <c r="C10" s="20"/>
      <c r="D10" s="21"/>
      <c r="E10" s="22"/>
      <c r="F10" s="20"/>
      <c r="G10" s="20"/>
      <c r="H10" s="23"/>
      <c r="I10" s="20"/>
      <c r="J10" s="24"/>
    </row>
    <row r="12" ht="12.75">
      <c r="B12"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67</v>
      </c>
      <c r="E2" s="39" t="s">
        <v>58</v>
      </c>
      <c r="F2" s="40"/>
    </row>
    <row r="3" spans="2:6" ht="12.75">
      <c r="B3" s="2" t="s">
        <v>44</v>
      </c>
      <c r="D3" s="3" t="str">
        <f>'Price R'!E3</f>
        <v>2013-14</v>
      </c>
      <c r="E3" s="3" t="str">
        <f>'Price R'!F3</f>
        <v>Quarter 3</v>
      </c>
      <c r="F3" s="3" t="str">
        <f>'Price R'!G3</f>
        <v>1 October - 31 December 2013</v>
      </c>
    </row>
    <row r="4" ht="13.5" thickBot="1"/>
    <row r="5" spans="2:10" ht="12.75">
      <c r="B5" s="26" t="s">
        <v>45</v>
      </c>
      <c r="C5" s="25" t="s">
        <v>46</v>
      </c>
      <c r="D5" s="10" t="s">
        <v>47</v>
      </c>
      <c r="E5" s="328" t="s">
        <v>51</v>
      </c>
      <c r="F5" s="329"/>
      <c r="G5" s="329"/>
      <c r="H5" s="330"/>
      <c r="I5" s="11" t="s">
        <v>50</v>
      </c>
      <c r="J5" s="30" t="s">
        <v>54</v>
      </c>
    </row>
    <row r="6" spans="2:10" s="4" customFormat="1" ht="27.75" customHeight="1">
      <c r="B6" s="5"/>
      <c r="C6" s="12"/>
      <c r="D6" s="6"/>
      <c r="E6" s="7" t="s">
        <v>48</v>
      </c>
      <c r="F6" s="9" t="s">
        <v>49</v>
      </c>
      <c r="G6" s="9" t="s">
        <v>91</v>
      </c>
      <c r="H6" s="57" t="s">
        <v>1</v>
      </c>
      <c r="I6" s="12" t="s">
        <v>52</v>
      </c>
      <c r="J6" s="31" t="s">
        <v>55</v>
      </c>
    </row>
    <row r="7" spans="2:10" ht="12.75">
      <c r="B7" s="142"/>
      <c r="C7" s="177"/>
      <c r="D7" s="177"/>
      <c r="E7" s="121"/>
      <c r="F7" s="178"/>
      <c r="G7" s="158"/>
      <c r="H7" s="158"/>
      <c r="I7" s="178"/>
      <c r="J7" s="115">
        <f>SUM(E7:I7)</f>
        <v>0</v>
      </c>
    </row>
    <row r="8" spans="2:10" ht="12.75">
      <c r="B8" s="185"/>
      <c r="C8" s="193"/>
      <c r="D8" s="194"/>
      <c r="E8" s="183"/>
      <c r="F8" s="195"/>
      <c r="G8" s="183"/>
      <c r="H8" s="196"/>
      <c r="I8" s="197"/>
      <c r="J8" s="182">
        <f>SUM(E8:I8)</f>
        <v>0</v>
      </c>
    </row>
    <row r="9" spans="2:10" ht="14.25" customHeight="1">
      <c r="B9" s="108"/>
      <c r="C9" s="120"/>
      <c r="D9" s="109"/>
      <c r="E9" s="127">
        <f aca="true" t="shared" si="0" ref="E9:J9">SUM(E7:E8)</f>
        <v>0</v>
      </c>
      <c r="F9" s="130">
        <f t="shared" si="0"/>
        <v>0</v>
      </c>
      <c r="G9" s="130">
        <f t="shared" si="0"/>
        <v>0</v>
      </c>
      <c r="H9" s="131">
        <f t="shared" si="0"/>
        <v>0</v>
      </c>
      <c r="I9" s="130">
        <f t="shared" si="0"/>
        <v>0</v>
      </c>
      <c r="J9" s="186">
        <f t="shared" si="0"/>
        <v>0</v>
      </c>
    </row>
    <row r="10" spans="2:10" ht="13.5" thickBot="1">
      <c r="B10" s="19"/>
      <c r="C10" s="20"/>
      <c r="D10" s="21"/>
      <c r="E10" s="22"/>
      <c r="F10" s="20"/>
      <c r="G10" s="20"/>
      <c r="H10" s="23"/>
      <c r="I10" s="20"/>
      <c r="J10" s="24"/>
    </row>
    <row r="12" ht="12.75">
      <c r="B12"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F17" sqref="F17"/>
    </sheetView>
  </sheetViews>
  <sheetFormatPr defaultColWidth="9.140625" defaultRowHeight="12.75"/>
  <cols>
    <col min="1" max="1" width="1.421875" style="1" customWidth="1"/>
    <col min="2" max="2" width="13.57421875" style="1" customWidth="1"/>
    <col min="3" max="4" width="13.8515625" style="1" customWidth="1"/>
    <col min="5" max="5" width="50.00390625" style="1" bestFit="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94</v>
      </c>
      <c r="F2" s="39" t="s">
        <v>58</v>
      </c>
      <c r="G2" s="40"/>
    </row>
    <row r="3" spans="2:7" ht="12.75">
      <c r="B3" s="2" t="s">
        <v>44</v>
      </c>
      <c r="E3" s="3" t="str">
        <f>'Price R'!E3</f>
        <v>2013-14</v>
      </c>
      <c r="F3" s="3" t="str">
        <f>'Price R'!F3</f>
        <v>Quarter 3</v>
      </c>
      <c r="G3" s="3" t="str">
        <f>'Price R'!G3</f>
        <v>1 October - 31 December 2013</v>
      </c>
    </row>
    <row r="4" ht="13.5" thickBot="1"/>
    <row r="5" spans="2:11" ht="38.25">
      <c r="B5" s="26" t="s">
        <v>45</v>
      </c>
      <c r="C5" s="25" t="s">
        <v>118</v>
      </c>
      <c r="D5" s="299" t="s">
        <v>119</v>
      </c>
      <c r="E5" s="10" t="s">
        <v>47</v>
      </c>
      <c r="F5" s="328" t="s">
        <v>51</v>
      </c>
      <c r="G5" s="329"/>
      <c r="H5" s="329"/>
      <c r="I5" s="330"/>
      <c r="J5" s="11" t="s">
        <v>50</v>
      </c>
      <c r="K5" s="30" t="s">
        <v>54</v>
      </c>
    </row>
    <row r="6" spans="2:11" s="4" customFormat="1" ht="27.75" customHeight="1">
      <c r="B6" s="5"/>
      <c r="C6" s="96"/>
      <c r="D6" s="300"/>
      <c r="E6" s="6"/>
      <c r="F6" s="7" t="s">
        <v>48</v>
      </c>
      <c r="G6" s="9" t="s">
        <v>49</v>
      </c>
      <c r="H6" s="9" t="s">
        <v>91</v>
      </c>
      <c r="I6" s="203" t="s">
        <v>1</v>
      </c>
      <c r="J6" s="12" t="s">
        <v>52</v>
      </c>
      <c r="K6" s="31" t="s">
        <v>55</v>
      </c>
    </row>
    <row r="7" spans="2:11" s="4" customFormat="1" ht="25.5" customHeight="1">
      <c r="B7" s="173">
        <v>41479</v>
      </c>
      <c r="C7" s="206" t="s">
        <v>153</v>
      </c>
      <c r="D7" s="206" t="s">
        <v>181</v>
      </c>
      <c r="E7" s="298" t="s">
        <v>154</v>
      </c>
      <c r="F7" s="116"/>
      <c r="G7" s="116"/>
      <c r="H7" s="147"/>
      <c r="I7" s="116"/>
      <c r="J7" s="116">
        <v>16</v>
      </c>
      <c r="K7" s="115">
        <f>SUM(F7:J7)</f>
        <v>16</v>
      </c>
    </row>
    <row r="8" spans="2:11" s="4" customFormat="1" ht="25.5" customHeight="1">
      <c r="B8" s="173">
        <v>41548</v>
      </c>
      <c r="C8" s="206" t="s">
        <v>155</v>
      </c>
      <c r="D8" s="206" t="s">
        <v>123</v>
      </c>
      <c r="E8" s="298" t="s">
        <v>151</v>
      </c>
      <c r="F8" s="116"/>
      <c r="G8" s="116">
        <v>46.35</v>
      </c>
      <c r="H8" s="147"/>
      <c r="I8" s="116"/>
      <c r="J8" s="116"/>
      <c r="K8" s="115">
        <f>SUM(F8:J8)</f>
        <v>46.35</v>
      </c>
    </row>
    <row r="9" spans="2:11" s="4" customFormat="1" ht="25.5" customHeight="1">
      <c r="B9" s="173">
        <v>41562</v>
      </c>
      <c r="C9" s="206" t="s">
        <v>153</v>
      </c>
      <c r="D9" s="206" t="s">
        <v>181</v>
      </c>
      <c r="E9" s="298" t="s">
        <v>156</v>
      </c>
      <c r="F9" s="116"/>
      <c r="G9" s="116"/>
      <c r="H9" s="147"/>
      <c r="I9" s="116"/>
      <c r="J9" s="116">
        <v>8</v>
      </c>
      <c r="K9" s="115">
        <f>SUM(F9:J9)</f>
        <v>8</v>
      </c>
    </row>
    <row r="10" spans="1:11" s="4" customFormat="1" ht="25.5" customHeight="1">
      <c r="A10" s="309"/>
      <c r="B10" s="173">
        <v>41562</v>
      </c>
      <c r="C10" s="206" t="s">
        <v>155</v>
      </c>
      <c r="D10" s="206" t="s">
        <v>123</v>
      </c>
      <c r="E10" s="298" t="s">
        <v>157</v>
      </c>
      <c r="F10" s="116"/>
      <c r="G10" s="116">
        <v>46.35</v>
      </c>
      <c r="H10" s="147"/>
      <c r="I10" s="116"/>
      <c r="J10" s="116"/>
      <c r="K10" s="115">
        <f>SUM(F10:J10)</f>
        <v>46.35</v>
      </c>
    </row>
    <row r="11" spans="2:11" s="4" customFormat="1" ht="25.5" customHeight="1">
      <c r="B11" s="173">
        <v>41568</v>
      </c>
      <c r="C11" s="206" t="s">
        <v>125</v>
      </c>
      <c r="D11" s="206" t="s">
        <v>174</v>
      </c>
      <c r="E11" s="298" t="s">
        <v>151</v>
      </c>
      <c r="F11" s="116"/>
      <c r="G11" s="116"/>
      <c r="H11" s="147"/>
      <c r="I11" s="116">
        <v>95.21</v>
      </c>
      <c r="J11" s="116"/>
      <c r="K11" s="115">
        <f>SUM(F11:J11)</f>
        <v>95.21</v>
      </c>
    </row>
    <row r="12" spans="2:11" ht="12.75">
      <c r="B12" s="108"/>
      <c r="C12" s="120"/>
      <c r="D12" s="120"/>
      <c r="E12" s="109"/>
      <c r="F12" s="127">
        <f aca="true" t="shared" si="0" ref="F12:K12">SUM(F7:F11)</f>
        <v>0</v>
      </c>
      <c r="G12" s="127">
        <f t="shared" si="0"/>
        <v>92.7</v>
      </c>
      <c r="H12" s="127">
        <f t="shared" si="0"/>
        <v>0</v>
      </c>
      <c r="I12" s="127">
        <f t="shared" si="0"/>
        <v>95.21</v>
      </c>
      <c r="J12" s="130">
        <f t="shared" si="0"/>
        <v>24</v>
      </c>
      <c r="K12" s="138">
        <f t="shared" si="0"/>
        <v>211.90999999999997</v>
      </c>
    </row>
    <row r="13" spans="2:11" ht="13.5" thickBot="1">
      <c r="B13" s="19"/>
      <c r="C13" s="20"/>
      <c r="D13" s="20"/>
      <c r="E13" s="21"/>
      <c r="F13" s="22"/>
      <c r="G13" s="20"/>
      <c r="H13" s="20"/>
      <c r="I13" s="23"/>
      <c r="J13" s="20"/>
      <c r="K13" s="24"/>
    </row>
    <row r="15" ht="12.75">
      <c r="B15" s="1" t="s">
        <v>84</v>
      </c>
    </row>
  </sheetData>
  <sheetProtection/>
  <mergeCells count="1">
    <mergeCell ref="F5:I5"/>
  </mergeCells>
  <conditionalFormatting sqref="K9:K11">
    <cfRule type="expression" priority="17" dxfId="0">
      <formula>MOD(ROW(),2)=1</formula>
    </cfRule>
  </conditionalFormatting>
  <conditionalFormatting sqref="K7:K8">
    <cfRule type="expression" priority="14" dxfId="0">
      <formula>MOD(ROW(),2)=1</formula>
    </cfRule>
  </conditionalFormatting>
  <conditionalFormatting sqref="J7:J11">
    <cfRule type="expression" priority="1" dxfId="0">
      <formula>MOD(ROW(),2)=1</formula>
    </cfRule>
  </conditionalFormatting>
  <conditionalFormatting sqref="I7:I11">
    <cfRule type="expression" priority="2" dxfId="0">
      <formula>MOD(ROW(),2)=1</formula>
    </cfRule>
  </conditionalFormatting>
  <conditionalFormatting sqref="B7:C7 B9:C9 B11:C11 F7 F9 F11 H7 H9 H11">
    <cfRule type="expression" priority="10" dxfId="0">
      <formula>MOD(ROW(),2)=1</formula>
    </cfRule>
  </conditionalFormatting>
  <conditionalFormatting sqref="G8 G10">
    <cfRule type="expression" priority="7" dxfId="0">
      <formula>MOD(ROW(),2)=1</formula>
    </cfRule>
  </conditionalFormatting>
  <conditionalFormatting sqref="B8:C8 B10:C10 F8 F10 H8 H10">
    <cfRule type="expression" priority="8" dxfId="0">
      <formula>MOD(ROW(),2)=1</formula>
    </cfRule>
  </conditionalFormatting>
  <conditionalFormatting sqref="G7 G9 G11">
    <cfRule type="expression" priority="9" dxfId="0">
      <formula>MOD(ROW(),2)=1</formula>
    </cfRule>
  </conditionalFormatting>
  <conditionalFormatting sqref="D7 D9 D11">
    <cfRule type="expression" priority="6" dxfId="0">
      <formula>MOD(ROW(),2)=1</formula>
    </cfRule>
  </conditionalFormatting>
  <conditionalFormatting sqref="D8 D10">
    <cfRule type="expression" priority="5" dxfId="0">
      <formula>MOD(ROW(),2)=1</formula>
    </cfRule>
  </conditionalFormatting>
  <conditionalFormatting sqref="E7 E9 E11">
    <cfRule type="expression" priority="4" dxfId="0">
      <formula>MOD(ROW(),2)=1</formula>
    </cfRule>
  </conditionalFormatting>
  <conditionalFormatting sqref="E8 E10">
    <cfRule type="expression" priority="3"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5" customWidth="1"/>
    <col min="11" max="16384" width="9.140625" style="1" customWidth="1"/>
  </cols>
  <sheetData>
    <row r="1" ht="12.75">
      <c r="B1" s="2" t="s">
        <v>42</v>
      </c>
    </row>
    <row r="2" spans="2:6" ht="12.75">
      <c r="B2" s="3" t="s">
        <v>43</v>
      </c>
      <c r="D2" s="74" t="s">
        <v>66</v>
      </c>
      <c r="E2" s="75" t="s">
        <v>58</v>
      </c>
      <c r="F2" s="40"/>
    </row>
    <row r="3" spans="2:6" ht="12.75">
      <c r="B3" s="2" t="s">
        <v>44</v>
      </c>
      <c r="D3" s="3" t="str">
        <f>'Price R'!E3</f>
        <v>2013-14</v>
      </c>
      <c r="E3" s="3" t="str">
        <f>'Price R'!F3</f>
        <v>Quarter 3</v>
      </c>
      <c r="F3" s="3" t="str">
        <f>'Price R'!G3</f>
        <v>1 October - 31 December 2013</v>
      </c>
    </row>
    <row r="4" ht="13.5" thickBot="1"/>
    <row r="5" spans="2:10" ht="12.75">
      <c r="B5" s="26" t="s">
        <v>45</v>
      </c>
      <c r="C5" s="25" t="s">
        <v>46</v>
      </c>
      <c r="D5" s="10" t="s">
        <v>47</v>
      </c>
      <c r="E5" s="328" t="s">
        <v>51</v>
      </c>
      <c r="F5" s="329"/>
      <c r="G5" s="329"/>
      <c r="H5" s="330"/>
      <c r="I5" s="11" t="s">
        <v>50</v>
      </c>
      <c r="J5" s="88" t="s">
        <v>54</v>
      </c>
    </row>
    <row r="6" spans="2:10" s="4" customFormat="1" ht="25.5">
      <c r="B6" s="5"/>
      <c r="C6" s="12"/>
      <c r="D6" s="6"/>
      <c r="E6" s="7" t="s">
        <v>48</v>
      </c>
      <c r="F6" s="9" t="s">
        <v>49</v>
      </c>
      <c r="G6" s="9" t="s">
        <v>91</v>
      </c>
      <c r="H6" s="57" t="s">
        <v>1</v>
      </c>
      <c r="I6" s="12" t="s">
        <v>52</v>
      </c>
      <c r="J6" s="89" t="s">
        <v>55</v>
      </c>
    </row>
    <row r="7" spans="2:10" s="4" customFormat="1" ht="12.75">
      <c r="B7" s="80"/>
      <c r="C7" s="78"/>
      <c r="D7" s="79"/>
      <c r="E7" s="81"/>
      <c r="F7" s="82"/>
      <c r="G7" s="82"/>
      <c r="H7" s="83"/>
      <c r="I7" s="90"/>
      <c r="J7" s="86"/>
    </row>
    <row r="8" spans="2:10" ht="12.75" customHeight="1">
      <c r="B8" s="104"/>
      <c r="C8" s="105"/>
      <c r="D8" s="106"/>
      <c r="E8" s="84"/>
      <c r="F8" s="100"/>
      <c r="G8" s="101"/>
      <c r="H8" s="98"/>
      <c r="I8" s="99"/>
      <c r="J8" s="102">
        <f>SUM(E8:H8)</f>
        <v>0</v>
      </c>
    </row>
    <row r="9" spans="2:10" ht="12.75">
      <c r="B9" s="27"/>
      <c r="C9" s="28"/>
      <c r="D9" s="29"/>
      <c r="E9" s="103">
        <f aca="true" t="shared" si="0" ref="E9:J9">SUM(E8:E8)</f>
        <v>0</v>
      </c>
      <c r="F9" s="103">
        <f t="shared" si="0"/>
        <v>0</v>
      </c>
      <c r="G9" s="103">
        <f t="shared" si="0"/>
        <v>0</v>
      </c>
      <c r="H9" s="103">
        <f t="shared" si="0"/>
        <v>0</v>
      </c>
      <c r="I9" s="103">
        <f t="shared" si="0"/>
        <v>0</v>
      </c>
      <c r="J9" s="97">
        <f t="shared" si="0"/>
        <v>0</v>
      </c>
    </row>
    <row r="10" spans="2:10" ht="13.5" thickBot="1">
      <c r="B10" s="19"/>
      <c r="C10" s="20"/>
      <c r="D10" s="21"/>
      <c r="E10" s="22"/>
      <c r="F10" s="20"/>
      <c r="G10" s="20"/>
      <c r="H10" s="23"/>
      <c r="I10" s="20"/>
      <c r="J10" s="87"/>
    </row>
    <row r="12" ht="12.75">
      <c r="B12"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pageSetUpPr fitToPage="1"/>
  </sheetPr>
  <dimension ref="B1:K29"/>
  <sheetViews>
    <sheetView zoomScalePageLayoutView="0" workbookViewId="0" topLeftCell="A1">
      <selection activeCell="A1" sqref="A1"/>
    </sheetView>
  </sheetViews>
  <sheetFormatPr defaultColWidth="9.140625" defaultRowHeight="12.75"/>
  <cols>
    <col min="1" max="1" width="1.421875" style="1" customWidth="1"/>
    <col min="2" max="2" width="11.421875" style="1" customWidth="1"/>
    <col min="3" max="3" width="16.57421875" style="1" bestFit="1" customWidth="1"/>
    <col min="4" max="4" width="22.57421875" style="1" customWidth="1"/>
    <col min="5" max="5" width="50.8515625" style="1" bestFit="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101</v>
      </c>
      <c r="F2" s="39" t="s">
        <v>58</v>
      </c>
      <c r="G2" s="40"/>
    </row>
    <row r="3" spans="2:7" ht="12.75">
      <c r="B3" s="2" t="s">
        <v>44</v>
      </c>
      <c r="E3" s="3" t="str">
        <f>'Price R'!E3</f>
        <v>2013-14</v>
      </c>
      <c r="F3" s="3" t="str">
        <f>'Price R'!F3</f>
        <v>Quarter 3</v>
      </c>
      <c r="G3" s="3" t="str">
        <f>'Price R'!G3</f>
        <v>1 October - 31 December 2013</v>
      </c>
    </row>
    <row r="4" ht="13.5" thickBot="1"/>
    <row r="5" spans="2:11" ht="25.5">
      <c r="B5" s="241" t="s">
        <v>45</v>
      </c>
      <c r="C5" s="25" t="s">
        <v>118</v>
      </c>
      <c r="D5" s="228" t="s">
        <v>119</v>
      </c>
      <c r="E5" s="243" t="s">
        <v>47</v>
      </c>
      <c r="F5" s="338" t="s">
        <v>51</v>
      </c>
      <c r="G5" s="339"/>
      <c r="H5" s="339"/>
      <c r="I5" s="340"/>
      <c r="J5" s="242" t="s">
        <v>50</v>
      </c>
      <c r="K5" s="244" t="s">
        <v>54</v>
      </c>
    </row>
    <row r="6" spans="2:11" s="4" customFormat="1" ht="27.75" customHeight="1">
      <c r="B6" s="245"/>
      <c r="C6" s="96"/>
      <c r="D6" s="96"/>
      <c r="E6" s="247"/>
      <c r="F6" s="248" t="s">
        <v>48</v>
      </c>
      <c r="G6" s="249" t="s">
        <v>49</v>
      </c>
      <c r="H6" s="249" t="s">
        <v>91</v>
      </c>
      <c r="I6" s="250" t="s">
        <v>1</v>
      </c>
      <c r="J6" s="246" t="s">
        <v>52</v>
      </c>
      <c r="K6" s="251" t="s">
        <v>55</v>
      </c>
    </row>
    <row r="7" spans="2:11" s="209" customFormat="1" ht="25.5" customHeight="1">
      <c r="B7" s="173">
        <v>41477</v>
      </c>
      <c r="C7" s="206" t="s">
        <v>176</v>
      </c>
      <c r="D7" s="206" t="s">
        <v>181</v>
      </c>
      <c r="E7" s="298" t="s">
        <v>154</v>
      </c>
      <c r="F7" s="116"/>
      <c r="G7" s="116"/>
      <c r="H7" s="147"/>
      <c r="I7" s="116"/>
      <c r="J7" s="116">
        <v>14</v>
      </c>
      <c r="K7" s="115">
        <f>SUM(F7:J7)</f>
        <v>14</v>
      </c>
    </row>
    <row r="8" spans="2:11" s="4" customFormat="1" ht="25.5" customHeight="1">
      <c r="B8" s="173">
        <v>41477</v>
      </c>
      <c r="C8" s="206" t="s">
        <v>193</v>
      </c>
      <c r="D8" s="206" t="s">
        <v>123</v>
      </c>
      <c r="E8" s="298" t="s">
        <v>151</v>
      </c>
      <c r="F8" s="116"/>
      <c r="G8" s="116">
        <v>101</v>
      </c>
      <c r="H8" s="147"/>
      <c r="I8" s="116"/>
      <c r="J8" s="116"/>
      <c r="K8" s="115">
        <f aca="true" t="shared" si="0" ref="K8:K22">SUM(F8:J8)</f>
        <v>101</v>
      </c>
    </row>
    <row r="9" spans="2:11" s="209" customFormat="1" ht="25.5" customHeight="1">
      <c r="B9" s="173">
        <v>41533</v>
      </c>
      <c r="C9" s="206" t="s">
        <v>125</v>
      </c>
      <c r="D9" s="206" t="s">
        <v>175</v>
      </c>
      <c r="E9" s="298" t="s">
        <v>261</v>
      </c>
      <c r="F9" s="116"/>
      <c r="G9" s="116"/>
      <c r="H9" s="147"/>
      <c r="I9" s="116">
        <v>95.21</v>
      </c>
      <c r="J9" s="116"/>
      <c r="K9" s="115">
        <f t="shared" si="0"/>
        <v>95.21</v>
      </c>
    </row>
    <row r="10" spans="2:11" s="209" customFormat="1" ht="25.5" customHeight="1">
      <c r="B10" s="173">
        <v>41533</v>
      </c>
      <c r="C10" s="206" t="s">
        <v>193</v>
      </c>
      <c r="D10" s="206" t="s">
        <v>181</v>
      </c>
      <c r="E10" s="298" t="s">
        <v>262</v>
      </c>
      <c r="F10" s="116"/>
      <c r="G10" s="116"/>
      <c r="H10" s="147"/>
      <c r="I10" s="116"/>
      <c r="J10" s="116">
        <v>14</v>
      </c>
      <c r="K10" s="115">
        <f>SUM(F10:J10)</f>
        <v>14</v>
      </c>
    </row>
    <row r="11" spans="2:11" s="4" customFormat="1" ht="25.5" customHeight="1">
      <c r="B11" s="173">
        <v>41533</v>
      </c>
      <c r="C11" s="206" t="s">
        <v>193</v>
      </c>
      <c r="D11" s="206" t="s">
        <v>123</v>
      </c>
      <c r="E11" s="298" t="s">
        <v>261</v>
      </c>
      <c r="F11" s="116"/>
      <c r="G11" s="116">
        <v>101</v>
      </c>
      <c r="H11" s="147"/>
      <c r="I11" s="116"/>
      <c r="J11" s="116"/>
      <c r="K11" s="115">
        <f t="shared" si="0"/>
        <v>101</v>
      </c>
    </row>
    <row r="12" spans="2:11" s="209" customFormat="1" ht="25.5" customHeight="1">
      <c r="B12" s="173">
        <v>41543</v>
      </c>
      <c r="C12" s="206" t="s">
        <v>176</v>
      </c>
      <c r="D12" s="206" t="s">
        <v>181</v>
      </c>
      <c r="E12" s="298" t="s">
        <v>196</v>
      </c>
      <c r="F12" s="116"/>
      <c r="G12" s="116"/>
      <c r="H12" s="147"/>
      <c r="I12" s="116"/>
      <c r="J12" s="116">
        <v>7</v>
      </c>
      <c r="K12" s="115">
        <f>SUM(F12:J12)</f>
        <v>7</v>
      </c>
    </row>
    <row r="13" spans="2:11" s="4" customFormat="1" ht="25.5" customHeight="1">
      <c r="B13" s="173">
        <v>41543</v>
      </c>
      <c r="C13" s="206" t="s">
        <v>193</v>
      </c>
      <c r="D13" s="206" t="s">
        <v>123</v>
      </c>
      <c r="E13" s="298" t="s">
        <v>194</v>
      </c>
      <c r="F13" s="116"/>
      <c r="G13" s="116">
        <v>99.5</v>
      </c>
      <c r="H13" s="147"/>
      <c r="I13" s="116"/>
      <c r="J13" s="116"/>
      <c r="K13" s="115">
        <f t="shared" si="0"/>
        <v>99.5</v>
      </c>
    </row>
    <row r="14" spans="2:11" s="4" customFormat="1" ht="25.5" customHeight="1">
      <c r="B14" s="173">
        <v>41548</v>
      </c>
      <c r="C14" s="206" t="s">
        <v>176</v>
      </c>
      <c r="D14" s="206" t="s">
        <v>181</v>
      </c>
      <c r="E14" s="298" t="s">
        <v>195</v>
      </c>
      <c r="F14" s="116"/>
      <c r="G14" s="116"/>
      <c r="H14" s="147"/>
      <c r="I14" s="116"/>
      <c r="J14" s="116">
        <v>7</v>
      </c>
      <c r="K14" s="115">
        <f>SUM(F14:J14)</f>
        <v>7</v>
      </c>
    </row>
    <row r="15" spans="2:11" s="4" customFormat="1" ht="25.5" customHeight="1">
      <c r="B15" s="173">
        <v>41548</v>
      </c>
      <c r="C15" s="206" t="s">
        <v>193</v>
      </c>
      <c r="D15" s="206" t="s">
        <v>123</v>
      </c>
      <c r="E15" s="298" t="s">
        <v>197</v>
      </c>
      <c r="F15" s="116"/>
      <c r="G15" s="116">
        <v>99.5</v>
      </c>
      <c r="H15" s="147"/>
      <c r="I15" s="116"/>
      <c r="J15" s="116"/>
      <c r="K15" s="115">
        <f t="shared" si="0"/>
        <v>99.5</v>
      </c>
    </row>
    <row r="16" spans="2:11" s="4" customFormat="1" ht="25.5" customHeight="1">
      <c r="B16" s="173">
        <v>41568</v>
      </c>
      <c r="C16" s="206" t="s">
        <v>176</v>
      </c>
      <c r="D16" s="206" t="s">
        <v>181</v>
      </c>
      <c r="E16" s="298" t="s">
        <v>154</v>
      </c>
      <c r="F16" s="116"/>
      <c r="G16" s="116"/>
      <c r="H16" s="147"/>
      <c r="I16" s="116"/>
      <c r="J16" s="116">
        <v>11.5</v>
      </c>
      <c r="K16" s="115">
        <f>SUM(F16:J16)</f>
        <v>11.5</v>
      </c>
    </row>
    <row r="17" spans="2:11" s="209" customFormat="1" ht="25.5" customHeight="1">
      <c r="B17" s="173">
        <v>41568</v>
      </c>
      <c r="C17" s="206" t="s">
        <v>193</v>
      </c>
      <c r="D17" s="206" t="s">
        <v>123</v>
      </c>
      <c r="E17" s="298" t="s">
        <v>151</v>
      </c>
      <c r="F17" s="116"/>
      <c r="G17" s="116">
        <v>56</v>
      </c>
      <c r="H17" s="147"/>
      <c r="I17" s="116"/>
      <c r="J17" s="116"/>
      <c r="K17" s="115">
        <f t="shared" si="0"/>
        <v>56</v>
      </c>
    </row>
    <row r="18" spans="2:11" s="209" customFormat="1" ht="25.5" customHeight="1">
      <c r="B18" s="173">
        <v>41568</v>
      </c>
      <c r="C18" s="206" t="s">
        <v>125</v>
      </c>
      <c r="D18" s="206" t="s">
        <v>175</v>
      </c>
      <c r="E18" s="298" t="s">
        <v>151</v>
      </c>
      <c r="F18" s="116"/>
      <c r="G18" s="116"/>
      <c r="H18" s="147"/>
      <c r="I18" s="116">
        <v>95.21</v>
      </c>
      <c r="J18" s="116"/>
      <c r="K18" s="115">
        <f t="shared" si="0"/>
        <v>95.21</v>
      </c>
    </row>
    <row r="19" spans="2:11" s="4" customFormat="1" ht="25.5" customHeight="1">
      <c r="B19" s="173">
        <v>41584</v>
      </c>
      <c r="C19" s="206" t="s">
        <v>193</v>
      </c>
      <c r="D19" s="206" t="s">
        <v>123</v>
      </c>
      <c r="E19" s="298" t="s">
        <v>200</v>
      </c>
      <c r="F19" s="116"/>
      <c r="G19" s="116">
        <v>106.5</v>
      </c>
      <c r="H19" s="147"/>
      <c r="I19" s="116"/>
      <c r="J19" s="116"/>
      <c r="K19" s="115">
        <f t="shared" si="0"/>
        <v>106.5</v>
      </c>
    </row>
    <row r="20" spans="2:11" s="4" customFormat="1" ht="25.5" customHeight="1">
      <c r="B20" s="173">
        <v>41603</v>
      </c>
      <c r="C20" s="206" t="s">
        <v>176</v>
      </c>
      <c r="D20" s="206" t="s">
        <v>181</v>
      </c>
      <c r="E20" s="298" t="s">
        <v>199</v>
      </c>
      <c r="F20" s="116"/>
      <c r="G20" s="116"/>
      <c r="H20" s="147"/>
      <c r="I20" s="116"/>
      <c r="J20" s="116">
        <v>14</v>
      </c>
      <c r="K20" s="115">
        <f>SUM(F20:J20)</f>
        <v>14</v>
      </c>
    </row>
    <row r="21" spans="2:11" s="209" customFormat="1" ht="25.5" customHeight="1">
      <c r="B21" s="173">
        <v>41603</v>
      </c>
      <c r="C21" s="206" t="s">
        <v>193</v>
      </c>
      <c r="D21" s="206" t="s">
        <v>123</v>
      </c>
      <c r="E21" s="298" t="s">
        <v>198</v>
      </c>
      <c r="F21" s="116"/>
      <c r="G21" s="116">
        <v>101</v>
      </c>
      <c r="H21" s="147"/>
      <c r="I21" s="116"/>
      <c r="J21" s="116"/>
      <c r="K21" s="115">
        <f t="shared" si="0"/>
        <v>101</v>
      </c>
    </row>
    <row r="22" spans="2:11" s="209" customFormat="1" ht="25.5" customHeight="1">
      <c r="B22" s="173">
        <v>41603</v>
      </c>
      <c r="C22" s="206" t="s">
        <v>125</v>
      </c>
      <c r="D22" s="206" t="s">
        <v>175</v>
      </c>
      <c r="E22" s="298" t="s">
        <v>198</v>
      </c>
      <c r="F22" s="116"/>
      <c r="G22" s="116"/>
      <c r="H22" s="147"/>
      <c r="I22" s="116">
        <v>95.21</v>
      </c>
      <c r="J22" s="116"/>
      <c r="K22" s="115">
        <f t="shared" si="0"/>
        <v>95.21</v>
      </c>
    </row>
    <row r="23" spans="2:11" s="4" customFormat="1" ht="12.75">
      <c r="B23" s="218"/>
      <c r="C23" s="219"/>
      <c r="D23" s="219"/>
      <c r="E23" s="220"/>
      <c r="F23" s="127">
        <f aca="true" t="shared" si="1" ref="F23:K23">SUM(F7:F22)</f>
        <v>0</v>
      </c>
      <c r="G23" s="127">
        <f t="shared" si="1"/>
        <v>664.5</v>
      </c>
      <c r="H23" s="127">
        <f t="shared" si="1"/>
        <v>0</v>
      </c>
      <c r="I23" s="127">
        <f t="shared" si="1"/>
        <v>285.63</v>
      </c>
      <c r="J23" s="127">
        <f t="shared" si="1"/>
        <v>67.5</v>
      </c>
      <c r="K23" s="138">
        <f t="shared" si="1"/>
        <v>1017.6300000000001</v>
      </c>
    </row>
    <row r="24" spans="2:11" s="4" customFormat="1" ht="13.5" thickBot="1">
      <c r="B24" s="213"/>
      <c r="C24" s="225"/>
      <c r="D24" s="225"/>
      <c r="E24" s="223"/>
      <c r="F24" s="22"/>
      <c r="G24" s="20"/>
      <c r="H24" s="20"/>
      <c r="I24" s="23"/>
      <c r="J24" s="20"/>
      <c r="K24" s="24"/>
    </row>
    <row r="25" spans="2:11" s="4" customFormat="1" ht="12.75">
      <c r="B25" s="1"/>
      <c r="C25" s="1"/>
      <c r="D25" s="1"/>
      <c r="E25" s="1"/>
      <c r="F25" s="1"/>
      <c r="G25" s="1"/>
      <c r="H25" s="1"/>
      <c r="I25" s="1"/>
      <c r="J25" s="1"/>
      <c r="K25" s="1"/>
    </row>
    <row r="26" spans="2:11" s="4" customFormat="1" ht="12.75">
      <c r="B26" s="1" t="s">
        <v>84</v>
      </c>
      <c r="C26" s="1"/>
      <c r="D26" s="1"/>
      <c r="E26" s="1"/>
      <c r="F26" s="1"/>
      <c r="G26" s="1"/>
      <c r="H26" s="1"/>
      <c r="I26" s="1"/>
      <c r="J26" s="1"/>
      <c r="K26" s="1"/>
    </row>
    <row r="27" spans="2:11" s="4" customFormat="1" ht="12.75">
      <c r="B27" s="1"/>
      <c r="C27" s="1"/>
      <c r="D27" s="1"/>
      <c r="E27" s="1"/>
      <c r="F27" s="1"/>
      <c r="G27" s="1"/>
      <c r="H27" s="1"/>
      <c r="I27" s="1"/>
      <c r="J27" s="1"/>
      <c r="K27" s="1"/>
    </row>
    <row r="28" spans="2:11" s="4" customFormat="1" ht="12.75">
      <c r="B28" s="1"/>
      <c r="C28" s="1"/>
      <c r="D28" s="1"/>
      <c r="E28" s="1"/>
      <c r="F28" s="1"/>
      <c r="G28" s="1"/>
      <c r="H28" s="1"/>
      <c r="I28" s="1"/>
      <c r="J28" s="1"/>
      <c r="K28" s="1"/>
    </row>
    <row r="29" spans="2:11" s="4" customFormat="1" ht="12.75">
      <c r="B29" s="1"/>
      <c r="C29" s="1"/>
      <c r="D29" s="1"/>
      <c r="E29" s="1"/>
      <c r="F29" s="1"/>
      <c r="G29" s="1"/>
      <c r="H29" s="1"/>
      <c r="I29" s="1"/>
      <c r="J29" s="1"/>
      <c r="K29" s="1"/>
    </row>
  </sheetData>
  <sheetProtection/>
  <mergeCells count="1">
    <mergeCell ref="F5:I5"/>
  </mergeCells>
  <conditionalFormatting sqref="K7:K9 K12:K22">
    <cfRule type="expression" priority="19" dxfId="0">
      <formula>MOD(ROW(),2)=1</formula>
    </cfRule>
  </conditionalFormatting>
  <conditionalFormatting sqref="K10:K11">
    <cfRule type="expression" priority="16" dxfId="0">
      <formula>MOD(ROW(),2)=1</formula>
    </cfRule>
  </conditionalFormatting>
  <conditionalFormatting sqref="D7 D9 D11 D13 D15 D17 D19 D21">
    <cfRule type="expression" priority="5" dxfId="0">
      <formula>MOD(ROW(),2)=1</formula>
    </cfRule>
  </conditionalFormatting>
  <conditionalFormatting sqref="E8 E10 E12 E14 E16 E18 E20 E22">
    <cfRule type="expression" priority="4" dxfId="0">
      <formula>MOD(ROW(),2)=1</formula>
    </cfRule>
  </conditionalFormatting>
  <conditionalFormatting sqref="E7 E9 E11 E13 E15 E17 E19 E21">
    <cfRule type="expression" priority="3" dxfId="0">
      <formula>MOD(ROW(),2)=1</formula>
    </cfRule>
  </conditionalFormatting>
  <conditionalFormatting sqref="I7:I22">
    <cfRule type="expression" priority="2" dxfId="0">
      <formula>MOD(ROW(),2)=1</formula>
    </cfRule>
  </conditionalFormatting>
  <conditionalFormatting sqref="J7:J22">
    <cfRule type="expression" priority="1" dxfId="0">
      <formula>MOD(ROW(),2)=1</formula>
    </cfRule>
  </conditionalFormatting>
  <conditionalFormatting sqref="B8:C8 B10:C10 B12:C12 B14:C14 B16:C16 B18:C18 B20:C20 B22:C22 F8 F10 F12 F14 F16 F18 F20 F22 H8 H10 H12 H14 H16 H18 H20 H22">
    <cfRule type="expression" priority="10" dxfId="0">
      <formula>MOD(ROW(),2)=1</formula>
    </cfRule>
  </conditionalFormatting>
  <conditionalFormatting sqref="G7 G9 G11 G13 G15 G17 G19 G21">
    <cfRule type="expression" priority="7" dxfId="0">
      <formula>MOD(ROW(),2)=1</formula>
    </cfRule>
  </conditionalFormatting>
  <conditionalFormatting sqref="B7:C7 B9:C9 B11:C11 B13:C13 B15:C15 B17:C17 B19:C19 B21:C21 F7 F9 F11 F13 F15 F17 F19 F21 H7 H9 H11 H13 H15 H17 H19 H21">
    <cfRule type="expression" priority="8" dxfId="0">
      <formula>MOD(ROW(),2)=1</formula>
    </cfRule>
  </conditionalFormatting>
  <conditionalFormatting sqref="G8 G10 G12 G14 G16 G18 G20 G22">
    <cfRule type="expression" priority="9" dxfId="0">
      <formula>MOD(ROW(),2)=1</formula>
    </cfRule>
  </conditionalFormatting>
  <conditionalFormatting sqref="D8 D10 D12 D14 D16 D18 D20 D22">
    <cfRule type="expression" priority="6"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"Mark Fairbairn, Beswick, Michael Lee, Juliet Lazarus, Ian Prosser, Lynda Rollason, John Thomas, Chris Bolt, Anna Walker, Peter Bucks, Chris Elliott, Jane May, Richard Goldson, Jim O'Sullivan, Jeremy Chittleburgh,Tracey Barlow, Mike Lloyd, Steve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18.xml><?xml version="1.0" encoding="utf-8"?>
<worksheet xmlns="http://schemas.openxmlformats.org/spreadsheetml/2006/main" xmlns:r="http://schemas.openxmlformats.org/officeDocument/2006/relationships">
  <sheetPr>
    <pageSetUpPr fitToPage="1"/>
  </sheetPr>
  <dimension ref="B1:L20"/>
  <sheetViews>
    <sheetView zoomScalePageLayoutView="0" workbookViewId="0" topLeftCell="A1">
      <selection activeCell="H20" sqref="H20"/>
    </sheetView>
  </sheetViews>
  <sheetFormatPr defaultColWidth="9.140625" defaultRowHeight="12.75"/>
  <cols>
    <col min="1" max="1" width="1.421875" style="1" customWidth="1"/>
    <col min="2" max="2" width="10.140625" style="1" bestFit="1" customWidth="1"/>
    <col min="3" max="4" width="21.421875" style="1" customWidth="1"/>
    <col min="5" max="5" width="50.574218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98</v>
      </c>
      <c r="F2" s="39" t="s">
        <v>58</v>
      </c>
      <c r="G2" s="40"/>
    </row>
    <row r="3" spans="2:7" ht="12.75">
      <c r="B3" s="2" t="s">
        <v>44</v>
      </c>
      <c r="E3" s="3" t="str">
        <f>'Price R'!E3</f>
        <v>2013-14</v>
      </c>
      <c r="F3" s="3" t="str">
        <f>'Price R'!F3</f>
        <v>Quarter 3</v>
      </c>
      <c r="G3" s="3" t="str">
        <f>'Price R'!G3</f>
        <v>1 October - 31 December 2013</v>
      </c>
    </row>
    <row r="4" spans="2:7" ht="13.5" thickBot="1">
      <c r="B4" s="2"/>
      <c r="E4" s="3"/>
      <c r="F4" s="3"/>
      <c r="G4" s="3"/>
    </row>
    <row r="5" spans="2:11" ht="25.5">
      <c r="B5" s="26" t="s">
        <v>45</v>
      </c>
      <c r="C5" s="25" t="s">
        <v>118</v>
      </c>
      <c r="D5" s="228" t="s">
        <v>119</v>
      </c>
      <c r="E5" s="10" t="s">
        <v>47</v>
      </c>
      <c r="F5" s="328" t="s">
        <v>51</v>
      </c>
      <c r="G5" s="329"/>
      <c r="H5" s="329"/>
      <c r="I5" s="330"/>
      <c r="J5" s="11" t="s">
        <v>50</v>
      </c>
      <c r="K5" s="30" t="s">
        <v>54</v>
      </c>
    </row>
    <row r="6" spans="2:11" ht="38.25">
      <c r="B6" s="5"/>
      <c r="C6" s="96"/>
      <c r="D6" s="96"/>
      <c r="E6" s="6"/>
      <c r="F6" s="7" t="s">
        <v>48</v>
      </c>
      <c r="G6" s="9" t="s">
        <v>49</v>
      </c>
      <c r="H6" s="9" t="s">
        <v>91</v>
      </c>
      <c r="I6" s="203" t="s">
        <v>1</v>
      </c>
      <c r="J6" s="12" t="s">
        <v>52</v>
      </c>
      <c r="K6" s="31" t="s">
        <v>55</v>
      </c>
    </row>
    <row r="7" spans="2:11" ht="12.75">
      <c r="B7" s="214"/>
      <c r="C7" s="206"/>
      <c r="D7" s="206"/>
      <c r="E7" s="298"/>
      <c r="F7" s="116"/>
      <c r="G7" s="202"/>
      <c r="H7" s="202"/>
      <c r="I7" s="116"/>
      <c r="J7" s="200"/>
      <c r="K7" s="115">
        <f>SUM(F7:J7)</f>
        <v>0</v>
      </c>
    </row>
    <row r="8" spans="2:11" ht="12.75">
      <c r="B8" s="214"/>
      <c r="C8" s="206"/>
      <c r="D8" s="206"/>
      <c r="E8" s="298"/>
      <c r="F8" s="116"/>
      <c r="G8" s="202"/>
      <c r="H8" s="202"/>
      <c r="I8" s="116"/>
      <c r="J8" s="200"/>
      <c r="K8" s="115">
        <f>SUM(F8:J8)</f>
        <v>0</v>
      </c>
    </row>
    <row r="9" spans="2:11" ht="12.75">
      <c r="B9" s="212"/>
      <c r="C9" s="226"/>
      <c r="D9" s="226"/>
      <c r="E9" s="224"/>
      <c r="F9" s="126" t="e">
        <f>SUM(#REF!)</f>
        <v>#REF!</v>
      </c>
      <c r="G9" s="126" t="e">
        <f>SUM(#REF!)</f>
        <v>#REF!</v>
      </c>
      <c r="H9" s="126" t="e">
        <f>SUM(#REF!)</f>
        <v>#REF!</v>
      </c>
      <c r="I9" s="126" t="e">
        <f>SUM(#REF!)</f>
        <v>#REF!</v>
      </c>
      <c r="J9" s="129" t="e">
        <f>SUM(#REF!)</f>
        <v>#REF!</v>
      </c>
      <c r="K9" s="201" t="e">
        <f>SUM(#REF!)</f>
        <v>#REF!</v>
      </c>
    </row>
    <row r="10" spans="2:11" ht="13.5" thickBot="1">
      <c r="B10" s="213"/>
      <c r="C10" s="225"/>
      <c r="D10" s="225"/>
      <c r="E10" s="223"/>
      <c r="F10" s="22"/>
      <c r="G10" s="20"/>
      <c r="H10" s="20"/>
      <c r="I10" s="23"/>
      <c r="J10" s="20"/>
      <c r="K10" s="24"/>
    </row>
    <row r="11" spans="2:7" ht="12.75">
      <c r="B11" s="2"/>
      <c r="E11" s="3"/>
      <c r="F11" s="3"/>
      <c r="G11" s="3"/>
    </row>
    <row r="12" ht="12.75">
      <c r="B12" s="1" t="s">
        <v>84</v>
      </c>
    </row>
    <row r="14" ht="12.75">
      <c r="E14" s="258"/>
    </row>
    <row r="15" ht="15">
      <c r="E15" s="257"/>
    </row>
    <row r="19" spans="2:12" s="4" customFormat="1" ht="27.75" customHeight="1">
      <c r="B19" s="1"/>
      <c r="C19" s="1"/>
      <c r="D19" s="1"/>
      <c r="E19" s="1"/>
      <c r="F19" s="1"/>
      <c r="G19" s="1"/>
      <c r="H19" s="1"/>
      <c r="I19" s="1"/>
      <c r="J19" s="1"/>
      <c r="K19" s="1"/>
      <c r="L19" s="1"/>
    </row>
    <row r="20" spans="2:12" s="4" customFormat="1" ht="12.75">
      <c r="B20" s="1"/>
      <c r="C20" s="1"/>
      <c r="D20" s="1"/>
      <c r="E20" s="1"/>
      <c r="F20" s="1"/>
      <c r="G20" s="1"/>
      <c r="H20" s="1"/>
      <c r="I20" s="1"/>
      <c r="J20" s="1"/>
      <c r="K20" s="1"/>
      <c r="L20" s="1"/>
    </row>
  </sheetData>
  <sheetProtection/>
  <mergeCells count="1">
    <mergeCell ref="F5:I5"/>
  </mergeCells>
  <conditionalFormatting sqref="K7:K8">
    <cfRule type="expression" priority="3" dxfId="0">
      <formula>MOD(ROW(),2)=1</formula>
    </cfRule>
  </conditionalFormatting>
  <conditionalFormatting sqref="B7:J8">
    <cfRule type="expression" priority="1" dxfId="0">
      <formula>MOD(ROW(),2)=1</formula>
    </cfRule>
  </conditionalFormatting>
  <dataValidations count="2">
    <dataValidation type="list" allowBlank="1" showInputMessage="1" showErrorMessage="1" sqref="E2">
      <formula1>"Stephen Nelson,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B1:AE20"/>
  <sheetViews>
    <sheetView zoomScalePageLayoutView="0" workbookViewId="0" topLeftCell="A1">
      <selection activeCell="E15" sqref="E15"/>
    </sheetView>
  </sheetViews>
  <sheetFormatPr defaultColWidth="9.140625" defaultRowHeight="12.75"/>
  <cols>
    <col min="1" max="1" width="1.421875" style="1" customWidth="1"/>
    <col min="2" max="2" width="12.421875" style="1" customWidth="1"/>
    <col min="3" max="4" width="13.8515625" style="1" customWidth="1"/>
    <col min="5" max="5" width="57.140625" style="1" bestFit="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99</v>
      </c>
      <c r="F2" s="39" t="s">
        <v>58</v>
      </c>
      <c r="G2" s="40"/>
    </row>
    <row r="3" spans="2:7" ht="12.75">
      <c r="B3" s="2" t="s">
        <v>44</v>
      </c>
      <c r="E3" s="3" t="str">
        <f>'Price R'!E3</f>
        <v>2013-14</v>
      </c>
      <c r="F3" s="3" t="str">
        <f>'Price R'!F3</f>
        <v>Quarter 3</v>
      </c>
      <c r="G3" s="3" t="str">
        <f>'Price R'!G3</f>
        <v>1 October - 31 December 2013</v>
      </c>
    </row>
    <row r="4" ht="13.5" thickBot="1"/>
    <row r="5" spans="2:11" ht="38.25">
      <c r="B5" s="26" t="s">
        <v>45</v>
      </c>
      <c r="C5" s="25" t="s">
        <v>118</v>
      </c>
      <c r="D5" s="228" t="s">
        <v>119</v>
      </c>
      <c r="E5" s="10" t="s">
        <v>47</v>
      </c>
      <c r="F5" s="328" t="s">
        <v>51</v>
      </c>
      <c r="G5" s="329"/>
      <c r="H5" s="329"/>
      <c r="I5" s="330"/>
      <c r="J5" s="11" t="s">
        <v>50</v>
      </c>
      <c r="K5" s="30" t="s">
        <v>54</v>
      </c>
    </row>
    <row r="6" spans="2:31" s="4" customFormat="1" ht="27.75" customHeight="1">
      <c r="B6" s="5"/>
      <c r="C6" s="96"/>
      <c r="D6" s="96"/>
      <c r="E6" s="6"/>
      <c r="F6" s="7" t="s">
        <v>48</v>
      </c>
      <c r="G6" s="9" t="s">
        <v>49</v>
      </c>
      <c r="H6" s="9" t="s">
        <v>91</v>
      </c>
      <c r="I6" s="203" t="s">
        <v>1</v>
      </c>
      <c r="J6" s="12" t="s">
        <v>52</v>
      </c>
      <c r="K6" s="31" t="s">
        <v>55</v>
      </c>
      <c r="N6" s="1"/>
      <c r="O6" s="1"/>
      <c r="P6" s="1"/>
      <c r="Q6" s="1"/>
      <c r="R6" s="1"/>
      <c r="S6" s="1"/>
      <c r="T6" s="1"/>
      <c r="U6" s="1"/>
      <c r="V6" s="1"/>
      <c r="W6" s="1"/>
      <c r="X6" s="1"/>
      <c r="Y6" s="1"/>
      <c r="Z6" s="1"/>
      <c r="AA6" s="1"/>
      <c r="AB6" s="1"/>
      <c r="AC6" s="1"/>
      <c r="AD6" s="1"/>
      <c r="AE6" s="1"/>
    </row>
    <row r="7" spans="2:12" ht="25.5" customHeight="1">
      <c r="B7" s="173">
        <v>41393</v>
      </c>
      <c r="C7" s="206" t="s">
        <v>188</v>
      </c>
      <c r="D7" s="206" t="s">
        <v>181</v>
      </c>
      <c r="E7" s="298" t="s">
        <v>154</v>
      </c>
      <c r="F7" s="116"/>
      <c r="G7" s="116"/>
      <c r="H7" s="147"/>
      <c r="I7" s="116"/>
      <c r="J7" s="116">
        <v>18</v>
      </c>
      <c r="K7" s="314">
        <f aca="true" t="shared" si="0" ref="K7:K16">SUM(F7:J7)</f>
        <v>18</v>
      </c>
      <c r="L7" s="315"/>
    </row>
    <row r="8" spans="2:12" ht="25.5" customHeight="1">
      <c r="B8" s="173">
        <v>41414</v>
      </c>
      <c r="C8" s="206" t="s">
        <v>188</v>
      </c>
      <c r="D8" s="206" t="s">
        <v>181</v>
      </c>
      <c r="E8" s="298" t="s">
        <v>154</v>
      </c>
      <c r="F8" s="116"/>
      <c r="G8" s="116"/>
      <c r="H8" s="147"/>
      <c r="I8" s="116"/>
      <c r="J8" s="116">
        <v>18</v>
      </c>
      <c r="K8" s="115">
        <f t="shared" si="0"/>
        <v>18</v>
      </c>
      <c r="L8" s="315"/>
    </row>
    <row r="9" spans="2:12" ht="25.5" customHeight="1">
      <c r="B9" s="173">
        <v>41468</v>
      </c>
      <c r="C9" s="206" t="s">
        <v>188</v>
      </c>
      <c r="D9" s="206" t="s">
        <v>181</v>
      </c>
      <c r="E9" s="298" t="s">
        <v>154</v>
      </c>
      <c r="F9" s="116"/>
      <c r="G9" s="116"/>
      <c r="H9" s="147"/>
      <c r="I9" s="116"/>
      <c r="J9" s="116">
        <v>18</v>
      </c>
      <c r="K9" s="115">
        <f t="shared" si="0"/>
        <v>18</v>
      </c>
      <c r="L9" s="315"/>
    </row>
    <row r="10" spans="2:12" ht="25.5" customHeight="1">
      <c r="B10" s="173">
        <v>41520</v>
      </c>
      <c r="C10" s="206" t="s">
        <v>188</v>
      </c>
      <c r="D10" s="206" t="s">
        <v>181</v>
      </c>
      <c r="E10" s="298" t="s">
        <v>189</v>
      </c>
      <c r="F10" s="116"/>
      <c r="G10" s="116"/>
      <c r="H10" s="147"/>
      <c r="I10" s="116"/>
      <c r="J10" s="116">
        <v>9</v>
      </c>
      <c r="K10" s="115">
        <f t="shared" si="0"/>
        <v>9</v>
      </c>
      <c r="L10" s="315"/>
    </row>
    <row r="11" spans="2:12" ht="25.5" customHeight="1">
      <c r="B11" s="173">
        <v>41533</v>
      </c>
      <c r="C11" s="206" t="s">
        <v>125</v>
      </c>
      <c r="D11" s="206" t="s">
        <v>174</v>
      </c>
      <c r="E11" s="298" t="s">
        <v>151</v>
      </c>
      <c r="F11" s="116"/>
      <c r="G11" s="116"/>
      <c r="H11" s="147"/>
      <c r="I11" s="116">
        <v>95.21</v>
      </c>
      <c r="J11" s="116"/>
      <c r="K11" s="115">
        <f t="shared" si="0"/>
        <v>95.21</v>
      </c>
      <c r="L11" s="315"/>
    </row>
    <row r="12" spans="2:12" ht="25.5" customHeight="1">
      <c r="B12" s="173">
        <v>41543</v>
      </c>
      <c r="C12" s="206" t="s">
        <v>188</v>
      </c>
      <c r="D12" s="206" t="s">
        <v>181</v>
      </c>
      <c r="E12" s="298" t="s">
        <v>190</v>
      </c>
      <c r="F12" s="116"/>
      <c r="G12" s="116"/>
      <c r="H12" s="147"/>
      <c r="I12" s="116"/>
      <c r="J12" s="116">
        <v>9</v>
      </c>
      <c r="K12" s="115">
        <f t="shared" si="0"/>
        <v>9</v>
      </c>
      <c r="L12" s="315"/>
    </row>
    <row r="13" spans="2:12" ht="25.5" customHeight="1">
      <c r="B13" s="173">
        <v>41548</v>
      </c>
      <c r="C13" s="206" t="s">
        <v>125</v>
      </c>
      <c r="D13" s="206" t="s">
        <v>174</v>
      </c>
      <c r="E13" s="298" t="s">
        <v>217</v>
      </c>
      <c r="F13" s="116"/>
      <c r="G13" s="116"/>
      <c r="H13" s="147"/>
      <c r="I13" s="116">
        <v>95.21</v>
      </c>
      <c r="J13" s="116"/>
      <c r="K13" s="115">
        <f t="shared" si="0"/>
        <v>95.21</v>
      </c>
      <c r="L13" s="315"/>
    </row>
    <row r="14" spans="2:12" ht="25.5" customHeight="1">
      <c r="B14" s="173">
        <v>41548</v>
      </c>
      <c r="C14" s="206" t="s">
        <v>188</v>
      </c>
      <c r="D14" s="206" t="s">
        <v>181</v>
      </c>
      <c r="E14" s="298" t="s">
        <v>191</v>
      </c>
      <c r="F14" s="116"/>
      <c r="G14" s="116"/>
      <c r="H14" s="147"/>
      <c r="I14" s="116"/>
      <c r="J14" s="116">
        <v>9</v>
      </c>
      <c r="K14" s="115">
        <f t="shared" si="0"/>
        <v>9</v>
      </c>
      <c r="L14" s="315"/>
    </row>
    <row r="15" spans="2:12" ht="25.5" customHeight="1">
      <c r="B15" s="173">
        <v>41554</v>
      </c>
      <c r="C15" s="206" t="s">
        <v>188</v>
      </c>
      <c r="D15" s="206" t="s">
        <v>181</v>
      </c>
      <c r="E15" s="298" t="s">
        <v>192</v>
      </c>
      <c r="F15" s="116"/>
      <c r="G15" s="116"/>
      <c r="H15" s="147"/>
      <c r="I15" s="116"/>
      <c r="J15" s="116">
        <v>9</v>
      </c>
      <c r="K15" s="115">
        <f t="shared" si="0"/>
        <v>9</v>
      </c>
      <c r="L15" s="315"/>
    </row>
    <row r="16" spans="2:12" ht="25.5" customHeight="1">
      <c r="B16" s="173">
        <v>41603</v>
      </c>
      <c r="C16" s="206" t="s">
        <v>125</v>
      </c>
      <c r="D16" s="206" t="s">
        <v>174</v>
      </c>
      <c r="E16" s="298" t="s">
        <v>151</v>
      </c>
      <c r="F16" s="116"/>
      <c r="G16" s="116"/>
      <c r="H16" s="147"/>
      <c r="I16" s="116">
        <v>95.21</v>
      </c>
      <c r="J16" s="116"/>
      <c r="K16" s="115">
        <f t="shared" si="0"/>
        <v>95.21</v>
      </c>
      <c r="L16" s="315"/>
    </row>
    <row r="17" spans="2:11" ht="12.75">
      <c r="B17" s="212"/>
      <c r="C17" s="226"/>
      <c r="D17" s="226"/>
      <c r="E17" s="224"/>
      <c r="F17" s="126">
        <f aca="true" t="shared" si="1" ref="F17:K17">SUM(F7:F16)</f>
        <v>0</v>
      </c>
      <c r="G17" s="126">
        <f t="shared" si="1"/>
        <v>0</v>
      </c>
      <c r="H17" s="126">
        <f t="shared" si="1"/>
        <v>0</v>
      </c>
      <c r="I17" s="126">
        <f t="shared" si="1"/>
        <v>285.63</v>
      </c>
      <c r="J17" s="129">
        <f t="shared" si="1"/>
        <v>90</v>
      </c>
      <c r="K17" s="201">
        <f t="shared" si="1"/>
        <v>375.62999999999994</v>
      </c>
    </row>
    <row r="18" spans="2:11" ht="13.5" thickBot="1">
      <c r="B18" s="213"/>
      <c r="C18" s="225"/>
      <c r="D18" s="225"/>
      <c r="E18" s="223"/>
      <c r="F18" s="22"/>
      <c r="G18" s="20"/>
      <c r="H18" s="20"/>
      <c r="I18" s="23"/>
      <c r="J18" s="20"/>
      <c r="K18" s="24"/>
    </row>
    <row r="19" ht="12.75">
      <c r="B19" s="15"/>
    </row>
    <row r="20" ht="12.75">
      <c r="B20" s="1" t="s">
        <v>84</v>
      </c>
    </row>
  </sheetData>
  <sheetProtection/>
  <mergeCells count="1">
    <mergeCell ref="F5:I5"/>
  </mergeCells>
  <conditionalFormatting sqref="K7">
    <cfRule type="expression" priority="23" dxfId="0">
      <formula>MOD(ROW(),2)=1</formula>
    </cfRule>
  </conditionalFormatting>
  <conditionalFormatting sqref="K8:K9">
    <cfRule type="expression" priority="22" dxfId="0">
      <formula>MOD(ROW(),2)=1</formula>
    </cfRule>
  </conditionalFormatting>
  <conditionalFormatting sqref="K10">
    <cfRule type="expression" priority="21" dxfId="0">
      <formula>MOD(ROW(),2)=1</formula>
    </cfRule>
  </conditionalFormatting>
  <conditionalFormatting sqref="K11:K12">
    <cfRule type="expression" priority="20" dxfId="0">
      <formula>MOD(ROW(),2)=1</formula>
    </cfRule>
  </conditionalFormatting>
  <conditionalFormatting sqref="K13:K14">
    <cfRule type="expression" priority="19" dxfId="0">
      <formula>MOD(ROW(),2)=1</formula>
    </cfRule>
  </conditionalFormatting>
  <conditionalFormatting sqref="K15:K16">
    <cfRule type="expression" priority="18" dxfId="0">
      <formula>MOD(ROW(),2)=1</formula>
    </cfRule>
  </conditionalFormatting>
  <conditionalFormatting sqref="D7 D9 D11 D13 D15">
    <cfRule type="expression" priority="5" dxfId="0">
      <formula>MOD(ROW(),2)=1</formula>
    </cfRule>
  </conditionalFormatting>
  <conditionalFormatting sqref="E8 E10 E12 E14 E16">
    <cfRule type="expression" priority="4" dxfId="0">
      <formula>MOD(ROW(),2)=1</formula>
    </cfRule>
  </conditionalFormatting>
  <conditionalFormatting sqref="E7 E9 E11 E13 E15">
    <cfRule type="expression" priority="3" dxfId="0">
      <formula>MOD(ROW(),2)=1</formula>
    </cfRule>
  </conditionalFormatting>
  <conditionalFormatting sqref="I7:I16">
    <cfRule type="expression" priority="2" dxfId="0">
      <formula>MOD(ROW(),2)=1</formula>
    </cfRule>
  </conditionalFormatting>
  <conditionalFormatting sqref="J7:J16">
    <cfRule type="expression" priority="1" dxfId="0">
      <formula>MOD(ROW(),2)=1</formula>
    </cfRule>
  </conditionalFormatting>
  <conditionalFormatting sqref="B8:C8 B10:C10 B12:C12 B14:C14 B16:C16 F8 F10 F12 F14 F16 H8 H10 H12 H14 H16">
    <cfRule type="expression" priority="10" dxfId="0">
      <formula>MOD(ROW(),2)=1</formula>
    </cfRule>
  </conditionalFormatting>
  <conditionalFormatting sqref="G7 G9 G11 G13 G15">
    <cfRule type="expression" priority="7" dxfId="0">
      <formula>MOD(ROW(),2)=1</formula>
    </cfRule>
  </conditionalFormatting>
  <conditionalFormatting sqref="B7:C7 B9:C9 B11:C11 B13:C13 B15:C15 F7 F9 F11 F13 F15 H7 H9 H11 H13 H15">
    <cfRule type="expression" priority="8" dxfId="0">
      <formula>MOD(ROW(),2)=1</formula>
    </cfRule>
  </conditionalFormatting>
  <conditionalFormatting sqref="G8 G10 G12 G14 G16">
    <cfRule type="expression" priority="9" dxfId="0">
      <formula>MOD(ROW(),2)=1</formula>
    </cfRule>
  </conditionalFormatting>
  <conditionalFormatting sqref="D8 D10 D12 D14 D16">
    <cfRule type="expression" priority="6" dxfId="0">
      <formula>MOD(ROW(),2)=1</formula>
    </cfRule>
  </conditionalFormatting>
  <dataValidations count="2">
    <dataValidation type="list" allowBlank="1" showInputMessage="1" showErrorMessage="1" sqref="E2">
      <formula1>"Ray O'Toole, 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B1:D42"/>
  <sheetViews>
    <sheetView tabSelected="1" zoomScalePageLayoutView="0" workbookViewId="0" topLeftCell="A1">
      <selection activeCell="I9" sqref="I9"/>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114</v>
      </c>
    </row>
    <row r="3" ht="12.75">
      <c r="B3" s="2"/>
    </row>
    <row r="4" spans="2:3" ht="12.75">
      <c r="B4" s="2" t="str">
        <f>'Price R'!E3</f>
        <v>2013-14</v>
      </c>
      <c r="C4" s="2" t="str">
        <f>'Price R'!F3</f>
        <v>Quarter 3</v>
      </c>
    </row>
    <row r="5" spans="2:3" ht="12.75">
      <c r="B5" s="2" t="str">
        <f>'Price R'!G3</f>
        <v>1 October - 31 December 2013</v>
      </c>
      <c r="C5" s="2"/>
    </row>
    <row r="7" ht="12.75">
      <c r="B7" s="2" t="s">
        <v>83</v>
      </c>
    </row>
    <row r="9" spans="2:3" ht="12.75">
      <c r="B9" s="73" t="s">
        <v>102</v>
      </c>
      <c r="C9" s="1" t="s">
        <v>97</v>
      </c>
    </row>
    <row r="10" spans="2:4" ht="12.75">
      <c r="B10" s="73" t="s">
        <v>115</v>
      </c>
      <c r="C10" s="258" t="s">
        <v>113</v>
      </c>
      <c r="D10" s="77"/>
    </row>
    <row r="11" spans="2:4" ht="12.75">
      <c r="B11" s="73" t="s">
        <v>103</v>
      </c>
      <c r="C11" s="258" t="s">
        <v>113</v>
      </c>
      <c r="D11" s="77"/>
    </row>
    <row r="12" spans="2:3" ht="12.75">
      <c r="B12" s="73" t="s">
        <v>104</v>
      </c>
      <c r="C12" s="258" t="s">
        <v>113</v>
      </c>
    </row>
    <row r="13" spans="2:3" ht="12.75">
      <c r="B13" s="73" t="s">
        <v>105</v>
      </c>
      <c r="C13" s="1" t="s">
        <v>334</v>
      </c>
    </row>
    <row r="14" spans="2:3" ht="12.75">
      <c r="B14" s="73" t="s">
        <v>106</v>
      </c>
      <c r="C14" s="1" t="s">
        <v>86</v>
      </c>
    </row>
    <row r="15" spans="2:3" ht="12.75">
      <c r="B15" s="73" t="s">
        <v>107</v>
      </c>
      <c r="C15" s="1" t="s">
        <v>86</v>
      </c>
    </row>
    <row r="16" spans="2:3" ht="12.75">
      <c r="B16" s="262" t="s">
        <v>108</v>
      </c>
      <c r="C16" s="1" t="s">
        <v>86</v>
      </c>
    </row>
    <row r="17" spans="2:3" ht="12.75">
      <c r="B17" s="262" t="s">
        <v>112</v>
      </c>
      <c r="C17" s="1" t="s">
        <v>86</v>
      </c>
    </row>
    <row r="18" spans="2:3" ht="12.75">
      <c r="B18" s="262" t="s">
        <v>109</v>
      </c>
      <c r="C18" s="1" t="s">
        <v>86</v>
      </c>
    </row>
    <row r="19" spans="2:3" ht="12.75">
      <c r="B19" s="262" t="s">
        <v>110</v>
      </c>
      <c r="C19" s="1" t="s">
        <v>86</v>
      </c>
    </row>
    <row r="20" spans="2:3" ht="12.75">
      <c r="B20" s="262" t="s">
        <v>111</v>
      </c>
      <c r="C20" s="1" t="s">
        <v>86</v>
      </c>
    </row>
    <row r="21" spans="2:3" ht="12.75">
      <c r="B21" s="262" t="s">
        <v>87</v>
      </c>
      <c r="C21" s="1" t="s">
        <v>88</v>
      </c>
    </row>
    <row r="25" ht="12.75">
      <c r="B25" s="2" t="s">
        <v>265</v>
      </c>
    </row>
    <row r="27" spans="2:3" ht="12.75">
      <c r="B27" s="1" t="s">
        <v>299</v>
      </c>
      <c r="C27" s="258" t="s">
        <v>333</v>
      </c>
    </row>
    <row r="28" spans="2:3" ht="12.75">
      <c r="B28" s="1" t="s">
        <v>266</v>
      </c>
      <c r="C28" s="1" t="s">
        <v>267</v>
      </c>
    </row>
    <row r="29" spans="2:3" ht="12.75">
      <c r="B29" s="1" t="s">
        <v>268</v>
      </c>
      <c r="C29" s="1" t="s">
        <v>269</v>
      </c>
    </row>
    <row r="30" spans="2:3" ht="12.75">
      <c r="B30" s="1" t="s">
        <v>270</v>
      </c>
      <c r="C30" s="1" t="s">
        <v>271</v>
      </c>
    </row>
    <row r="31" spans="2:3" ht="12.75">
      <c r="B31" s="258" t="s">
        <v>272</v>
      </c>
      <c r="C31" s="1" t="s">
        <v>273</v>
      </c>
    </row>
    <row r="32" spans="2:3" ht="12.75">
      <c r="B32" s="258" t="s">
        <v>274</v>
      </c>
      <c r="C32" s="1" t="s">
        <v>275</v>
      </c>
    </row>
    <row r="33" spans="2:3" ht="12.75">
      <c r="B33" s="1" t="s">
        <v>276</v>
      </c>
      <c r="C33" s="1" t="s">
        <v>277</v>
      </c>
    </row>
    <row r="34" spans="2:3" ht="12.75">
      <c r="B34" s="1" t="s">
        <v>278</v>
      </c>
      <c r="C34" s="1" t="s">
        <v>279</v>
      </c>
    </row>
    <row r="35" spans="2:3" ht="12.75">
      <c r="B35" s="1" t="s">
        <v>280</v>
      </c>
      <c r="C35" s="1" t="s">
        <v>281</v>
      </c>
    </row>
    <row r="36" spans="2:3" ht="12.75">
      <c r="B36" s="1" t="s">
        <v>282</v>
      </c>
      <c r="C36" s="1" t="s">
        <v>283</v>
      </c>
    </row>
    <row r="37" spans="2:3" ht="12.75">
      <c r="B37" s="1" t="s">
        <v>284</v>
      </c>
      <c r="C37" s="1" t="s">
        <v>285</v>
      </c>
    </row>
    <row r="38" spans="2:3" ht="12.75">
      <c r="B38" s="1" t="s">
        <v>286</v>
      </c>
      <c r="C38" s="1" t="s">
        <v>287</v>
      </c>
    </row>
    <row r="39" spans="2:3" ht="12.75">
      <c r="B39" s="1" t="s">
        <v>288</v>
      </c>
      <c r="C39" s="1" t="s">
        <v>289</v>
      </c>
    </row>
    <row r="40" spans="2:3" ht="12.75">
      <c r="B40" s="1" t="s">
        <v>290</v>
      </c>
      <c r="C40" s="1" t="s">
        <v>291</v>
      </c>
    </row>
    <row r="41" spans="2:3" ht="12.75">
      <c r="B41" s="1" t="s">
        <v>292</v>
      </c>
      <c r="C41" s="1" t="s">
        <v>293</v>
      </c>
    </row>
    <row r="42" spans="2:3" ht="12.75">
      <c r="B42" s="1" t="s">
        <v>294</v>
      </c>
      <c r="C42" s="1" t="s">
        <v>295</v>
      </c>
    </row>
  </sheetData>
  <sheetProtection/>
  <hyperlinks>
    <hyperlink ref="B11" location="'Prosser I'!A1" display="Prosser, Ian"/>
    <hyperlink ref="B13" location="'Walker A'!A1" display="Walker, Anna"/>
    <hyperlink ref="B15" location="'Bucks P'!A1" display="Bucks, Peter"/>
    <hyperlink ref="B21" location="'Hospitality received'!A1" display="Hospitality Received"/>
    <hyperlink ref="B16" location="'Lloyd M'!A1" display="Lloyd, Mike"/>
    <hyperlink ref="B20" location="'Walker S'!A1" display="Walker, Steve"/>
    <hyperlink ref="B14" location="'Barlow T'!A1" display="Barlow, Tracey"/>
    <hyperlink ref="B9" location="'Price R'!A1" display="Price, Richard"/>
    <hyperlink ref="B12" location="'Ross C'!A1" display="Ross, Cathryn"/>
    <hyperlink ref="B18" location="'Nelson S'!A1" display="Nelson, Stephen"/>
    <hyperlink ref="B19" location="'O''Toole R'!A1" display="O'Toole, Ray"/>
    <hyperlink ref="B17" location="'Fairbairn M'!A1" display="Fairbairn, Mark"/>
    <hyperlink ref="B10" location="'Price A'!A1" display="Price, Alan"/>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K25"/>
  <sheetViews>
    <sheetView zoomScalePageLayoutView="0" workbookViewId="0" topLeftCell="A1">
      <pane xSplit="2" ySplit="6" topLeftCell="C16" activePane="bottomRight" state="frozen"/>
      <selection pane="topLeft" activeCell="A1" sqref="A1"/>
      <selection pane="topRight" activeCell="C1" sqref="C1"/>
      <selection pane="bottomLeft" activeCell="A7" sqref="A7"/>
      <selection pane="bottomRight" activeCell="E15" sqref="E15"/>
    </sheetView>
  </sheetViews>
  <sheetFormatPr defaultColWidth="9.140625" defaultRowHeight="12.75"/>
  <cols>
    <col min="1" max="1" width="1.421875" style="1" customWidth="1"/>
    <col min="2" max="2" width="10.140625" style="1" bestFit="1" customWidth="1"/>
    <col min="3" max="4" width="16.00390625" style="1" customWidth="1"/>
    <col min="5" max="5" width="45.57421875" style="1" customWidth="1"/>
    <col min="6" max="9" width="11.140625" style="1" customWidth="1"/>
    <col min="10" max="10" width="14.421875" style="1" customWidth="1"/>
    <col min="11" max="11" width="9.00390625" style="1" customWidth="1"/>
    <col min="12" max="16384" width="9.140625" style="1" customWidth="1"/>
  </cols>
  <sheetData>
    <row r="1" ht="12.75">
      <c r="B1" s="2" t="s">
        <v>42</v>
      </c>
    </row>
    <row r="2" spans="2:7" ht="12.75">
      <c r="B2" s="3" t="s">
        <v>43</v>
      </c>
      <c r="E2" s="38" t="s">
        <v>93</v>
      </c>
      <c r="F2" s="39" t="s">
        <v>58</v>
      </c>
      <c r="G2" s="40"/>
    </row>
    <row r="3" spans="2:7" ht="12.75">
      <c r="B3" s="2" t="s">
        <v>44</v>
      </c>
      <c r="E3" s="3" t="str">
        <f>'Price R'!E3</f>
        <v>2013-14</v>
      </c>
      <c r="F3" s="3" t="str">
        <f>'Price R'!F3</f>
        <v>Quarter 3</v>
      </c>
      <c r="G3" s="3" t="str">
        <f>'Price R'!G3</f>
        <v>1 October - 31 December 2013</v>
      </c>
    </row>
    <row r="4" ht="13.5" thickBot="1"/>
    <row r="5" spans="2:11" ht="38.25">
      <c r="B5" s="26" t="s">
        <v>45</v>
      </c>
      <c r="C5" s="25" t="s">
        <v>118</v>
      </c>
      <c r="D5" s="228" t="s">
        <v>119</v>
      </c>
      <c r="E5" s="119" t="s">
        <v>47</v>
      </c>
      <c r="F5" s="328" t="s">
        <v>51</v>
      </c>
      <c r="G5" s="329"/>
      <c r="H5" s="329"/>
      <c r="I5" s="330"/>
      <c r="J5" s="11" t="s">
        <v>50</v>
      </c>
      <c r="K5" s="30" t="s">
        <v>54</v>
      </c>
    </row>
    <row r="6" spans="2:11" s="4" customFormat="1" ht="27.75" customHeight="1">
      <c r="B6" s="5"/>
      <c r="C6" s="96"/>
      <c r="D6" s="96"/>
      <c r="E6" s="6"/>
      <c r="F6" s="7" t="s">
        <v>48</v>
      </c>
      <c r="G6" s="9" t="s">
        <v>49</v>
      </c>
      <c r="H6" s="9" t="s">
        <v>91</v>
      </c>
      <c r="I6" s="203" t="s">
        <v>1</v>
      </c>
      <c r="J6" s="12" t="s">
        <v>52</v>
      </c>
      <c r="K6" s="31" t="s">
        <v>55</v>
      </c>
    </row>
    <row r="7" spans="2:11" ht="25.5" customHeight="1">
      <c r="B7" s="173">
        <v>41374</v>
      </c>
      <c r="C7" s="206" t="s">
        <v>179</v>
      </c>
      <c r="D7" s="206" t="s">
        <v>123</v>
      </c>
      <c r="E7" s="298" t="s">
        <v>182</v>
      </c>
      <c r="F7" s="116"/>
      <c r="G7" s="116">
        <v>41.2</v>
      </c>
      <c r="H7" s="147"/>
      <c r="I7" s="116"/>
      <c r="J7" s="116"/>
      <c r="K7" s="115">
        <f aca="true" t="shared" si="0" ref="K7:K21">SUM(F7:J7)</f>
        <v>41.2</v>
      </c>
    </row>
    <row r="8" spans="2:11" ht="25.5" customHeight="1">
      <c r="B8" s="173">
        <v>41375</v>
      </c>
      <c r="C8" s="206" t="s">
        <v>179</v>
      </c>
      <c r="D8" s="206" t="s">
        <v>123</v>
      </c>
      <c r="E8" s="298" t="s">
        <v>177</v>
      </c>
      <c r="F8" s="116"/>
      <c r="G8" s="116">
        <v>47.2</v>
      </c>
      <c r="H8" s="147"/>
      <c r="I8" s="116"/>
      <c r="J8" s="116"/>
      <c r="K8" s="115">
        <f t="shared" si="0"/>
        <v>47.2</v>
      </c>
    </row>
    <row r="9" spans="2:11" ht="25.5" customHeight="1">
      <c r="B9" s="173">
        <v>41393</v>
      </c>
      <c r="C9" s="206" t="s">
        <v>179</v>
      </c>
      <c r="D9" s="206" t="s">
        <v>123</v>
      </c>
      <c r="E9" s="298" t="s">
        <v>183</v>
      </c>
      <c r="F9" s="116"/>
      <c r="G9" s="116">
        <v>47.2</v>
      </c>
      <c r="H9" s="147"/>
      <c r="I9" s="116"/>
      <c r="J9" s="116"/>
      <c r="K9" s="115">
        <f t="shared" si="0"/>
        <v>47.2</v>
      </c>
    </row>
    <row r="10" spans="2:11" ht="25.5" customHeight="1">
      <c r="B10" s="173">
        <v>41394</v>
      </c>
      <c r="C10" s="206" t="s">
        <v>179</v>
      </c>
      <c r="D10" s="206" t="s">
        <v>123</v>
      </c>
      <c r="E10" s="298" t="s">
        <v>151</v>
      </c>
      <c r="F10" s="116"/>
      <c r="G10" s="116">
        <v>47.2</v>
      </c>
      <c r="H10" s="147"/>
      <c r="I10" s="116"/>
      <c r="J10" s="116"/>
      <c r="K10" s="115">
        <f t="shared" si="0"/>
        <v>47.2</v>
      </c>
    </row>
    <row r="11" spans="2:11" ht="25.5" customHeight="1">
      <c r="B11" s="173">
        <v>41415</v>
      </c>
      <c r="C11" s="206" t="s">
        <v>179</v>
      </c>
      <c r="D11" s="206" t="s">
        <v>123</v>
      </c>
      <c r="E11" s="298" t="s">
        <v>151</v>
      </c>
      <c r="F11" s="116"/>
      <c r="G11" s="116">
        <v>47.2</v>
      </c>
      <c r="H11" s="147"/>
      <c r="I11" s="116"/>
      <c r="J11" s="116"/>
      <c r="K11" s="115">
        <f t="shared" si="0"/>
        <v>47.2</v>
      </c>
    </row>
    <row r="12" spans="2:11" ht="25.5" customHeight="1">
      <c r="B12" s="173">
        <v>41449</v>
      </c>
      <c r="C12" s="206" t="s">
        <v>180</v>
      </c>
      <c r="D12" s="206" t="s">
        <v>166</v>
      </c>
      <c r="E12" s="298" t="s">
        <v>187</v>
      </c>
      <c r="F12" s="116"/>
      <c r="G12" s="116">
        <v>17.1</v>
      </c>
      <c r="H12" s="147"/>
      <c r="I12" s="116"/>
      <c r="J12" s="116"/>
      <c r="K12" s="115">
        <f>SUM(F12:J12)</f>
        <v>17.1</v>
      </c>
    </row>
    <row r="13" spans="2:11" ht="25.5" customHeight="1">
      <c r="B13" s="173">
        <v>41449</v>
      </c>
      <c r="C13" s="206" t="s">
        <v>179</v>
      </c>
      <c r="D13" s="206" t="s">
        <v>166</v>
      </c>
      <c r="E13" s="298" t="s">
        <v>187</v>
      </c>
      <c r="F13" s="116"/>
      <c r="G13" s="116">
        <v>21.5</v>
      </c>
      <c r="H13" s="147"/>
      <c r="I13" s="116"/>
      <c r="J13" s="116"/>
      <c r="K13" s="115">
        <f t="shared" si="0"/>
        <v>21.5</v>
      </c>
    </row>
    <row r="14" spans="2:11" ht="25.5" customHeight="1">
      <c r="B14" s="173">
        <v>41477</v>
      </c>
      <c r="C14" s="206" t="s">
        <v>179</v>
      </c>
      <c r="D14" s="206" t="s">
        <v>123</v>
      </c>
      <c r="E14" s="298" t="s">
        <v>184</v>
      </c>
      <c r="F14" s="116"/>
      <c r="G14" s="116">
        <v>47.2</v>
      </c>
      <c r="H14" s="147"/>
      <c r="I14" s="116"/>
      <c r="J14" s="116"/>
      <c r="K14" s="115">
        <f t="shared" si="0"/>
        <v>47.2</v>
      </c>
    </row>
    <row r="15" spans="2:11" ht="25.5" customHeight="1">
      <c r="B15" s="173">
        <v>41478</v>
      </c>
      <c r="C15" s="206" t="s">
        <v>179</v>
      </c>
      <c r="D15" s="206" t="s">
        <v>123</v>
      </c>
      <c r="E15" s="298" t="s">
        <v>185</v>
      </c>
      <c r="F15" s="116"/>
      <c r="G15" s="116">
        <v>47.2</v>
      </c>
      <c r="H15" s="147"/>
      <c r="I15" s="116"/>
      <c r="J15" s="116"/>
      <c r="K15" s="115">
        <f t="shared" si="0"/>
        <v>47.2</v>
      </c>
    </row>
    <row r="16" spans="2:11" ht="25.5" customHeight="1">
      <c r="B16" s="173">
        <v>41520</v>
      </c>
      <c r="C16" s="206" t="s">
        <v>179</v>
      </c>
      <c r="D16" s="206" t="s">
        <v>123</v>
      </c>
      <c r="E16" s="298" t="s">
        <v>186</v>
      </c>
      <c r="F16" s="116"/>
      <c r="G16" s="116">
        <v>47.2</v>
      </c>
      <c r="H16" s="147"/>
      <c r="I16" s="116"/>
      <c r="J16" s="116"/>
      <c r="K16" s="115">
        <f t="shared" si="0"/>
        <v>47.2</v>
      </c>
    </row>
    <row r="17" spans="2:11" ht="25.5" customHeight="1">
      <c r="B17" s="173">
        <v>41533</v>
      </c>
      <c r="C17" s="206" t="s">
        <v>179</v>
      </c>
      <c r="D17" s="206" t="s">
        <v>123</v>
      </c>
      <c r="E17" s="298" t="s">
        <v>150</v>
      </c>
      <c r="F17" s="116"/>
      <c r="G17" s="116">
        <v>47.2</v>
      </c>
      <c r="H17" s="147"/>
      <c r="I17" s="116"/>
      <c r="J17" s="116"/>
      <c r="K17" s="115">
        <f t="shared" si="0"/>
        <v>47.2</v>
      </c>
    </row>
    <row r="18" spans="2:11" ht="25.5" customHeight="1">
      <c r="B18" s="173">
        <v>41534</v>
      </c>
      <c r="C18" s="206" t="s">
        <v>179</v>
      </c>
      <c r="D18" s="206" t="s">
        <v>123</v>
      </c>
      <c r="E18" s="298" t="s">
        <v>185</v>
      </c>
      <c r="F18" s="116"/>
      <c r="G18" s="116">
        <v>47.2</v>
      </c>
      <c r="H18" s="147"/>
      <c r="I18" s="116"/>
      <c r="J18" s="116"/>
      <c r="K18" s="115">
        <f t="shared" si="0"/>
        <v>47.2</v>
      </c>
    </row>
    <row r="19" spans="2:11" ht="25.5" customHeight="1">
      <c r="B19" s="173">
        <v>41548</v>
      </c>
      <c r="C19" s="206" t="s">
        <v>179</v>
      </c>
      <c r="D19" s="206" t="s">
        <v>123</v>
      </c>
      <c r="E19" s="298" t="s">
        <v>150</v>
      </c>
      <c r="F19" s="116"/>
      <c r="G19" s="116">
        <v>47.2</v>
      </c>
      <c r="H19" s="147"/>
      <c r="I19" s="116"/>
      <c r="J19" s="116"/>
      <c r="K19" s="115">
        <f t="shared" si="0"/>
        <v>47.2</v>
      </c>
    </row>
    <row r="20" spans="2:11" ht="25.5" customHeight="1">
      <c r="B20" s="173">
        <v>41568</v>
      </c>
      <c r="C20" s="206" t="s">
        <v>179</v>
      </c>
      <c r="D20" s="206" t="s">
        <v>123</v>
      </c>
      <c r="E20" s="298" t="s">
        <v>178</v>
      </c>
      <c r="F20" s="116"/>
      <c r="G20" s="116">
        <v>47.2</v>
      </c>
      <c r="H20" s="147"/>
      <c r="I20" s="116"/>
      <c r="J20" s="116"/>
      <c r="K20" s="115">
        <f t="shared" si="0"/>
        <v>47.2</v>
      </c>
    </row>
    <row r="21" spans="2:11" ht="25.5" customHeight="1">
      <c r="B21" s="173">
        <v>41569</v>
      </c>
      <c r="C21" s="206" t="s">
        <v>179</v>
      </c>
      <c r="D21" s="206" t="s">
        <v>123</v>
      </c>
      <c r="E21" s="298" t="s">
        <v>185</v>
      </c>
      <c r="F21" s="116"/>
      <c r="G21" s="116">
        <v>47.2</v>
      </c>
      <c r="H21" s="147"/>
      <c r="I21" s="116"/>
      <c r="J21" s="116"/>
      <c r="K21" s="115">
        <f t="shared" si="0"/>
        <v>47.2</v>
      </c>
    </row>
    <row r="22" spans="2:11" ht="12.75">
      <c r="B22" s="212"/>
      <c r="C22" s="226"/>
      <c r="D22" s="252"/>
      <c r="E22" s="252"/>
      <c r="F22" s="126">
        <f aca="true" t="shared" si="1" ref="F22:K22">SUM(F7:F21)</f>
        <v>0</v>
      </c>
      <c r="G22" s="126">
        <f t="shared" si="1"/>
        <v>646.2</v>
      </c>
      <c r="H22" s="126">
        <f t="shared" si="1"/>
        <v>0</v>
      </c>
      <c r="I22" s="126">
        <f t="shared" si="1"/>
        <v>0</v>
      </c>
      <c r="J22" s="126">
        <f t="shared" si="1"/>
        <v>0</v>
      </c>
      <c r="K22" s="186">
        <f t="shared" si="1"/>
        <v>646.2</v>
      </c>
    </row>
    <row r="23" spans="2:11" ht="13.5" thickBot="1">
      <c r="B23" s="213"/>
      <c r="C23" s="225"/>
      <c r="D23" s="223"/>
      <c r="E23" s="253"/>
      <c r="F23" s="22"/>
      <c r="G23" s="20"/>
      <c r="H23" s="20"/>
      <c r="I23" s="23"/>
      <c r="J23" s="20"/>
      <c r="K23" s="24"/>
    </row>
    <row r="25" ht="12.75">
      <c r="B25" s="1" t="s">
        <v>84</v>
      </c>
    </row>
  </sheetData>
  <sheetProtection/>
  <mergeCells count="1">
    <mergeCell ref="F5:I5"/>
  </mergeCells>
  <conditionalFormatting sqref="K7:K21">
    <cfRule type="expression" priority="13" dxfId="0">
      <formula>MOD(ROW(),2)=1</formula>
    </cfRule>
  </conditionalFormatting>
  <conditionalFormatting sqref="D7 D11 D13 D15 D17 D19 D21">
    <cfRule type="expression" priority="6" dxfId="0">
      <formula>MOD(ROW(),2)=1</formula>
    </cfRule>
  </conditionalFormatting>
  <conditionalFormatting sqref="E8 E10 E12 E14 E16 E18 E20">
    <cfRule type="expression" priority="5" dxfId="0">
      <formula>MOD(ROW(),2)=1</formula>
    </cfRule>
  </conditionalFormatting>
  <conditionalFormatting sqref="E7 E9 E11 E13 E15 E17 E19 E21">
    <cfRule type="expression" priority="4" dxfId="0">
      <formula>MOD(ROW(),2)=1</formula>
    </cfRule>
  </conditionalFormatting>
  <conditionalFormatting sqref="I7:I21">
    <cfRule type="expression" priority="3" dxfId="0">
      <formula>MOD(ROW(),2)=1</formula>
    </cfRule>
  </conditionalFormatting>
  <conditionalFormatting sqref="J7:J21">
    <cfRule type="expression" priority="2" dxfId="0">
      <formula>MOD(ROW(),2)=1</formula>
    </cfRule>
  </conditionalFormatting>
  <conditionalFormatting sqref="B8:C8 B10:C10 B12:C12 B14:C14 B16:C16 B18:C18 B20:C20 F8 F10 F12 F14 F16 F18 F20 H8 H10 H12 H14 H16 H18 H20">
    <cfRule type="expression" priority="11" dxfId="0">
      <formula>MOD(ROW(),2)=1</formula>
    </cfRule>
  </conditionalFormatting>
  <conditionalFormatting sqref="G7 G9 G11 G13 G15 G17 G19 G21">
    <cfRule type="expression" priority="8" dxfId="0">
      <formula>MOD(ROW(),2)=1</formula>
    </cfRule>
  </conditionalFormatting>
  <conditionalFormatting sqref="B7:C7 B9:C9 B11:C11 B13:C13 B15:C15 B17:C17 B19:C19 B21:C21 F7 F9 F11 F13 F15 F17 F19 F21 H7 H9 H11 H13 H15 H17 H19 H21">
    <cfRule type="expression" priority="9" dxfId="0">
      <formula>MOD(ROW(),2)=1</formula>
    </cfRule>
  </conditionalFormatting>
  <conditionalFormatting sqref="G8 G10 G12 G14 G16 G18 G20">
    <cfRule type="expression" priority="10" dxfId="0">
      <formula>MOD(ROW(),2)=1</formula>
    </cfRule>
  </conditionalFormatting>
  <conditionalFormatting sqref="D10 D12 D14 D16 D18 D20">
    <cfRule type="expression" priority="7" dxfId="0">
      <formula>MOD(ROW(),2)=1</formula>
    </cfRule>
  </conditionalFormatting>
  <conditionalFormatting sqref="D8:D9">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J13"/>
  <sheetViews>
    <sheetView zoomScalePageLayoutView="0" workbookViewId="0" topLeftCell="B1">
      <selection activeCell="D32" sqref="D3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208" customWidth="1"/>
  </cols>
  <sheetData>
    <row r="1" ht="12.75">
      <c r="B1" s="2" t="s">
        <v>42</v>
      </c>
    </row>
    <row r="2" spans="2:6" ht="12.75">
      <c r="B2" s="3" t="s">
        <v>43</v>
      </c>
      <c r="D2" s="38" t="s">
        <v>53</v>
      </c>
      <c r="E2" s="39" t="s">
        <v>58</v>
      </c>
      <c r="F2" s="40"/>
    </row>
    <row r="3" spans="2:6" ht="12.75">
      <c r="B3" s="2" t="s">
        <v>44</v>
      </c>
      <c r="D3" s="3" t="str">
        <f>'Price R'!E3</f>
        <v>2013-14</v>
      </c>
      <c r="E3" s="3" t="str">
        <f>'Price R'!F3</f>
        <v>Quarter 3</v>
      </c>
      <c r="F3" s="3" t="str">
        <f>'Price R'!G3</f>
        <v>1 October - 31 December 2013</v>
      </c>
    </row>
    <row r="4" ht="13.5" thickBot="1"/>
    <row r="5" spans="2:10" ht="12.75">
      <c r="B5" s="26" t="s">
        <v>45</v>
      </c>
      <c r="C5" s="25" t="s">
        <v>46</v>
      </c>
      <c r="D5" s="10" t="s">
        <v>47</v>
      </c>
      <c r="E5" s="328" t="s">
        <v>51</v>
      </c>
      <c r="F5" s="329"/>
      <c r="G5" s="329"/>
      <c r="H5" s="330"/>
      <c r="I5" s="11" t="s">
        <v>50</v>
      </c>
      <c r="J5" s="30" t="s">
        <v>54</v>
      </c>
    </row>
    <row r="6" spans="1:10" s="209" customFormat="1" ht="27.75" customHeight="1">
      <c r="A6" s="4"/>
      <c r="B6" s="5"/>
      <c r="C6" s="12"/>
      <c r="D6" s="6"/>
      <c r="E6" s="7" t="s">
        <v>48</v>
      </c>
      <c r="F6" s="9" t="s">
        <v>49</v>
      </c>
      <c r="G6" s="9" t="s">
        <v>91</v>
      </c>
      <c r="H6" s="203" t="s">
        <v>1</v>
      </c>
      <c r="I6" s="12" t="s">
        <v>52</v>
      </c>
      <c r="J6" s="31" t="s">
        <v>55</v>
      </c>
    </row>
    <row r="7" spans="2:10" ht="12.75">
      <c r="B7" s="199"/>
      <c r="C7" s="237"/>
      <c r="D7" s="204"/>
      <c r="E7" s="233"/>
      <c r="F7" s="234"/>
      <c r="G7" s="235"/>
      <c r="H7" s="235"/>
      <c r="I7" s="236"/>
      <c r="J7" s="184">
        <f>SUM(E7:I7)</f>
        <v>0</v>
      </c>
    </row>
    <row r="8" spans="2:10" ht="12.75">
      <c r="B8" s="207"/>
      <c r="C8" s="215"/>
      <c r="D8" s="215"/>
      <c r="E8" s="238"/>
      <c r="F8" s="239"/>
      <c r="G8" s="240"/>
      <c r="H8" s="240"/>
      <c r="I8" s="216"/>
      <c r="J8" s="217">
        <f>SUM(E8:I8)</f>
        <v>0</v>
      </c>
    </row>
    <row r="9" spans="2:10" ht="12.75">
      <c r="B9" s="173"/>
      <c r="C9" s="206"/>
      <c r="D9" s="206"/>
      <c r="E9" s="231"/>
      <c r="F9" s="230"/>
      <c r="G9" s="232"/>
      <c r="H9" s="232"/>
      <c r="I9" s="200"/>
      <c r="J9" s="136">
        <f>SUM(E9:I9)</f>
        <v>0</v>
      </c>
    </row>
    <row r="10" spans="2:10" ht="12.75">
      <c r="B10" s="212"/>
      <c r="C10" s="226"/>
      <c r="D10" s="224"/>
      <c r="E10" s="132">
        <f aca="true" t="shared" si="0" ref="E10:J10">SUM(E7:E9)</f>
        <v>0</v>
      </c>
      <c r="F10" s="132">
        <f t="shared" si="0"/>
        <v>0</v>
      </c>
      <c r="G10" s="132">
        <f t="shared" si="0"/>
        <v>0</v>
      </c>
      <c r="H10" s="132">
        <f t="shared" si="0"/>
        <v>0</v>
      </c>
      <c r="I10" s="132">
        <f t="shared" si="0"/>
        <v>0</v>
      </c>
      <c r="J10" s="201">
        <f t="shared" si="0"/>
        <v>0</v>
      </c>
    </row>
    <row r="11" spans="2:10" ht="13.5" thickBot="1">
      <c r="B11" s="213"/>
      <c r="C11" s="225"/>
      <c r="D11" s="223"/>
      <c r="E11" s="22"/>
      <c r="F11" s="20"/>
      <c r="G11" s="20"/>
      <c r="H11" s="23"/>
      <c r="I11" s="20"/>
      <c r="J11" s="24"/>
    </row>
    <row r="13" ht="12.75">
      <c r="B13" s="1" t="s">
        <v>84</v>
      </c>
    </row>
  </sheetData>
  <sheetProtection/>
  <mergeCells count="1">
    <mergeCell ref="E5:H5"/>
  </mergeCells>
  <conditionalFormatting sqref="A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2.xml><?xml version="1.0" encoding="utf-8"?>
<worksheet xmlns="http://schemas.openxmlformats.org/spreadsheetml/2006/main" xmlns:r="http://schemas.openxmlformats.org/officeDocument/2006/relationships">
  <sheetPr>
    <pageSetUpPr fitToPage="1"/>
  </sheetPr>
  <dimension ref="B1:D8"/>
  <sheetViews>
    <sheetView zoomScalePageLayoutView="0" workbookViewId="0" topLeftCell="A1">
      <selection activeCell="D10" sqref="D10"/>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16384" width="9.140625" style="1" customWidth="1"/>
  </cols>
  <sheetData>
    <row r="1" ht="12.75">
      <c r="B1" s="2" t="s">
        <v>42</v>
      </c>
    </row>
    <row r="2" spans="2:4" ht="12.75">
      <c r="B2" s="3"/>
      <c r="D2" s="38" t="s">
        <v>83</v>
      </c>
    </row>
    <row r="3" spans="2:4" ht="12.75">
      <c r="B3" s="2" t="s">
        <v>85</v>
      </c>
      <c r="C3" s="260" t="str">
        <f>'Price R'!E3</f>
        <v>2013-14</v>
      </c>
      <c r="D3" s="259" t="str">
        <f>CONCATENATE('Price R'!F3,"       ",'Price R'!G3)</f>
        <v>Quarter 3       1 October - 31 December 2013</v>
      </c>
    </row>
    <row r="5" ht="13.5" thickBot="1"/>
    <row r="6" spans="2:4" ht="13.5" thickBot="1">
      <c r="B6" s="341" t="s">
        <v>82</v>
      </c>
      <c r="C6" s="341" t="s">
        <v>206</v>
      </c>
      <c r="D6" s="343" t="s">
        <v>81</v>
      </c>
    </row>
    <row r="7" spans="2:4" ht="13.5" thickBot="1">
      <c r="B7" s="342"/>
      <c r="C7" s="342"/>
      <c r="D7" s="344"/>
    </row>
    <row r="8" spans="2:4" ht="36.75" customHeight="1" thickBot="1">
      <c r="B8" s="324">
        <v>41949</v>
      </c>
      <c r="C8" s="325" t="s">
        <v>207</v>
      </c>
      <c r="D8" s="326" t="s">
        <v>298</v>
      </c>
    </row>
  </sheetData>
  <sheetProtection/>
  <mergeCells count="3">
    <mergeCell ref="B6:B7"/>
    <mergeCell ref="C6:C7"/>
    <mergeCell ref="D6:D7"/>
  </mergeCells>
  <printOptions/>
  <pageMargins left="0.75" right="0.75" top="1" bottom="1" header="0.5" footer="0.5"/>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14"/>
  <sheetViews>
    <sheetView zoomScalePageLayoutView="0" workbookViewId="0" topLeftCell="A1">
      <selection activeCell="E8" sqref="E8"/>
    </sheetView>
  </sheetViews>
  <sheetFormatPr defaultColWidth="9.140625" defaultRowHeight="12.75"/>
  <cols>
    <col min="1" max="1" width="1.1484375" style="1" customWidth="1"/>
    <col min="2" max="2" width="13.28125" style="92" customWidth="1"/>
    <col min="3" max="4" width="15.57421875" style="95" customWidth="1"/>
    <col min="5" max="5" width="59.7109375" style="1" customWidth="1"/>
    <col min="6" max="9" width="11.57421875" style="1" customWidth="1"/>
    <col min="10" max="10" width="14.7109375" style="1" customWidth="1"/>
    <col min="11" max="11" width="10.140625" style="1" customWidth="1"/>
    <col min="12" max="13" width="9.140625" style="1" customWidth="1"/>
    <col min="14" max="14" width="10.140625" style="1" bestFit="1" customWidth="1"/>
    <col min="15" max="15" width="32.140625" style="1" bestFit="1" customWidth="1"/>
    <col min="16" max="16" width="81.140625" style="1" bestFit="1" customWidth="1"/>
    <col min="17" max="17" width="5.57421875" style="1" bestFit="1" customWidth="1"/>
    <col min="18" max="18" width="9.140625" style="1" bestFit="1" customWidth="1"/>
    <col min="19" max="19" width="9.00390625" style="1" bestFit="1" customWidth="1"/>
    <col min="20" max="20" width="8.00390625" style="1" bestFit="1" customWidth="1"/>
    <col min="21" max="21" width="14.8515625" style="1" bestFit="1" customWidth="1"/>
    <col min="22" max="22" width="9.140625" style="1" bestFit="1" customWidth="1"/>
    <col min="23" max="16384" width="9.140625" style="1" customWidth="1"/>
  </cols>
  <sheetData>
    <row r="1" ht="12.75">
      <c r="B1" s="134" t="s">
        <v>42</v>
      </c>
    </row>
    <row r="2" spans="2:7" ht="12.75">
      <c r="B2" s="114" t="s">
        <v>43</v>
      </c>
      <c r="E2" s="38" t="s">
        <v>95</v>
      </c>
      <c r="F2" s="39" t="s">
        <v>56</v>
      </c>
      <c r="G2" s="40"/>
    </row>
    <row r="3" spans="2:7" ht="12.75">
      <c r="B3" s="134" t="s">
        <v>44</v>
      </c>
      <c r="E3" s="3" t="s">
        <v>117</v>
      </c>
      <c r="F3" s="3" t="s">
        <v>121</v>
      </c>
      <c r="G3" s="3" t="s">
        <v>120</v>
      </c>
    </row>
    <row r="4" ht="13.5" thickBot="1"/>
    <row r="5" spans="2:11" ht="38.25">
      <c r="B5" s="26" t="s">
        <v>45</v>
      </c>
      <c r="C5" s="25" t="s">
        <v>118</v>
      </c>
      <c r="D5" s="228" t="s">
        <v>119</v>
      </c>
      <c r="E5" s="10" t="s">
        <v>47</v>
      </c>
      <c r="F5" s="328" t="s">
        <v>51</v>
      </c>
      <c r="G5" s="329"/>
      <c r="H5" s="329"/>
      <c r="I5" s="330"/>
      <c r="J5" s="11" t="s">
        <v>50</v>
      </c>
      <c r="K5" s="30" t="s">
        <v>54</v>
      </c>
    </row>
    <row r="6" spans="2:11" s="4" customFormat="1" ht="27.75" customHeight="1">
      <c r="B6" s="133"/>
      <c r="C6" s="96"/>
      <c r="D6" s="96"/>
      <c r="E6" s="6"/>
      <c r="F6" s="7" t="s">
        <v>48</v>
      </c>
      <c r="G6" s="9" t="s">
        <v>49</v>
      </c>
      <c r="H6" s="9" t="s">
        <v>91</v>
      </c>
      <c r="I6" s="8" t="s">
        <v>0</v>
      </c>
      <c r="J6" s="12" t="s">
        <v>52</v>
      </c>
      <c r="K6" s="31" t="s">
        <v>55</v>
      </c>
    </row>
    <row r="7" spans="2:11" ht="25.5">
      <c r="B7" s="303">
        <v>41586</v>
      </c>
      <c r="C7" s="316" t="s">
        <v>122</v>
      </c>
      <c r="D7" s="316" t="s">
        <v>123</v>
      </c>
      <c r="E7" s="306" t="s">
        <v>264</v>
      </c>
      <c r="F7" s="147"/>
      <c r="G7" s="147">
        <v>207.72</v>
      </c>
      <c r="H7" s="147"/>
      <c r="I7" s="147"/>
      <c r="J7" s="147"/>
      <c r="K7" s="136">
        <f>SUM(F7:J7)</f>
        <v>207.72</v>
      </c>
    </row>
    <row r="8" spans="1:12" ht="12.75">
      <c r="A8" s="208"/>
      <c r="B8" s="218"/>
      <c r="C8" s="219"/>
      <c r="D8" s="219"/>
      <c r="E8" s="220"/>
      <c r="F8" s="127">
        <f aca="true" t="shared" si="0" ref="F8:K8">SUM(F7:F7)</f>
        <v>0</v>
      </c>
      <c r="G8" s="127">
        <f t="shared" si="0"/>
        <v>207.72</v>
      </c>
      <c r="H8" s="127">
        <f t="shared" si="0"/>
        <v>0</v>
      </c>
      <c r="I8" s="127">
        <f t="shared" si="0"/>
        <v>0</v>
      </c>
      <c r="J8" s="127">
        <f t="shared" si="0"/>
        <v>0</v>
      </c>
      <c r="K8" s="138">
        <f t="shared" si="0"/>
        <v>207.72</v>
      </c>
      <c r="L8" s="208"/>
    </row>
    <row r="9" spans="2:11" ht="13.5" thickBot="1">
      <c r="B9" s="221"/>
      <c r="C9" s="222"/>
      <c r="D9" s="222"/>
      <c r="E9" s="223"/>
      <c r="F9" s="22"/>
      <c r="G9" s="20"/>
      <c r="H9" s="20"/>
      <c r="I9" s="23"/>
      <c r="J9" s="20"/>
      <c r="K9" s="162"/>
    </row>
    <row r="10" spans="1:12" ht="12.75">
      <c r="A10" s="208"/>
      <c r="L10" s="208"/>
    </row>
    <row r="11" ht="12.75">
      <c r="B11" s="1" t="s">
        <v>84</v>
      </c>
    </row>
    <row r="12" spans="1:12" ht="12.75">
      <c r="A12" s="208"/>
      <c r="L12" s="208"/>
    </row>
    <row r="13" ht="29.25" customHeight="1"/>
    <row r="14" spans="1:12" ht="12.75">
      <c r="A14" s="208"/>
      <c r="L14" s="208"/>
    </row>
  </sheetData>
  <sheetProtection/>
  <mergeCells count="1">
    <mergeCell ref="F5:I5"/>
  </mergeCells>
  <conditionalFormatting sqref="A8:A9">
    <cfRule type="expression" priority="20" dxfId="0">
      <formula>MOD(ROW(),2)=1</formula>
    </cfRule>
  </conditionalFormatting>
  <conditionalFormatting sqref="A7 K7">
    <cfRule type="expression" priority="16" dxfId="0">
      <formula>MOD(ROW(),2)=1</formula>
    </cfRule>
  </conditionalFormatting>
  <conditionalFormatting sqref="G7">
    <cfRule type="expression" priority="2" dxfId="0">
      <formula>MOD(ROW(),2)=1</formula>
    </cfRule>
  </conditionalFormatting>
  <conditionalFormatting sqref="G7">
    <cfRule type="expression" priority="1" dxfId="0">
      <formula>MOD(ROW(),2)=1</formula>
    </cfRule>
  </conditionalFormatting>
  <conditionalFormatting sqref="B7 F7">
    <cfRule type="expression" priority="13" dxfId="0">
      <formula>MOD(ROW(),2)=1</formula>
    </cfRule>
  </conditionalFormatting>
  <conditionalFormatting sqref="C7">
    <cfRule type="expression" priority="9" dxfId="0">
      <formula>MOD(ROW(),2)=1</formula>
    </cfRule>
  </conditionalFormatting>
  <conditionalFormatting sqref="F7">
    <cfRule type="expression" priority="12" dxfId="0">
      <formula>MOD(ROW(),2)=1</formula>
    </cfRule>
  </conditionalFormatting>
  <conditionalFormatting sqref="B7:C7 F7:J7">
    <cfRule type="expression" priority="11" dxfId="0">
      <formula>MOD(ROW(),2)=1</formula>
    </cfRule>
  </conditionalFormatting>
  <conditionalFormatting sqref="E7">
    <cfRule type="expression" priority="10" dxfId="0">
      <formula>MOD(ROW(),2)=1</formula>
    </cfRule>
  </conditionalFormatting>
  <conditionalFormatting sqref="J7">
    <cfRule type="expression" priority="8" dxfId="0">
      <formula>MOD(ROW(),2)=1</formula>
    </cfRule>
  </conditionalFormatting>
  <conditionalFormatting sqref="J7">
    <cfRule type="expression" priority="7" dxfId="0">
      <formula>MOD(ROW(),2)=1</formula>
    </cfRule>
  </conditionalFormatting>
  <conditionalFormatting sqref="D7">
    <cfRule type="expression" priority="5" dxfId="0">
      <formula>MOD(ROW(),2)=1</formula>
    </cfRule>
  </conditionalFormatting>
  <conditionalFormatting sqref="D7">
    <cfRule type="expression" priority="6" dxfId="0">
      <formula>MOD(ROW(),2)=1</formula>
    </cfRule>
  </conditionalFormatting>
  <conditionalFormatting sqref="D7">
    <cfRule type="expression" priority="3" dxfId="0">
      <formula>MOD(ROW(),2)=1</formula>
    </cfRule>
  </conditionalFormatting>
  <conditionalFormatting sqref="D7">
    <cfRule type="expression" priority="4"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"Bill Emery, Richard Price, Michael Beswick, Michael Lee, Jliet Lazarus, Ian Prosser, Lynda Rollaon, Cathryn Ross, Anna Walker, Peter Bucks, Chris Elliott, Richard Goldson, Jeremy Chittleburgh, Tracey Barlow,Steve Walker, Mike Lloyd"</formula1>
    </dataValidation>
  </dataValidations>
  <printOptions/>
  <pageMargins left="0.75" right="0.75" top="0.61" bottom="0.54"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N72"/>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2" sqref="B2"/>
    </sheetView>
  </sheetViews>
  <sheetFormatPr defaultColWidth="9.140625" defaultRowHeight="12.75"/>
  <cols>
    <col min="1" max="1" width="1.421875" style="263" customWidth="1"/>
    <col min="2" max="2" width="10.57421875" style="263" bestFit="1" customWidth="1"/>
    <col min="3" max="3" width="21.421875" style="263" customWidth="1"/>
    <col min="4" max="4" width="17.140625" style="263" customWidth="1"/>
    <col min="5" max="5" width="49.57421875" style="263" customWidth="1"/>
    <col min="6" max="9" width="11.8515625" style="263" customWidth="1"/>
    <col min="10" max="10" width="14.7109375" style="263" customWidth="1"/>
    <col min="11" max="11" width="9.00390625" style="263" customWidth="1"/>
    <col min="12" max="16384" width="9.140625" style="263" customWidth="1"/>
  </cols>
  <sheetData>
    <row r="1" spans="2:14" ht="12.75">
      <c r="B1" s="331" t="s">
        <v>42</v>
      </c>
      <c r="C1" s="332"/>
      <c r="D1" s="332"/>
      <c r="E1" s="332"/>
      <c r="M1" s="264"/>
      <c r="N1" s="264"/>
    </row>
    <row r="2" spans="2:14" ht="12.75">
      <c r="B2" s="265" t="s">
        <v>43</v>
      </c>
      <c r="E2" s="266" t="s">
        <v>116</v>
      </c>
      <c r="F2" s="267" t="s">
        <v>113</v>
      </c>
      <c r="G2" s="268"/>
      <c r="M2" s="264"/>
      <c r="N2" s="264"/>
    </row>
    <row r="3" spans="2:14" ht="12.75">
      <c r="B3" s="331" t="s">
        <v>44</v>
      </c>
      <c r="C3" s="332"/>
      <c r="D3" s="297"/>
      <c r="E3" s="265" t="str">
        <f>'Price R'!E3</f>
        <v>2013-14</v>
      </c>
      <c r="F3" s="265" t="str">
        <f>'Price R'!F3</f>
        <v>Quarter 3</v>
      </c>
      <c r="G3" s="265" t="str">
        <f>'Price R'!G3</f>
        <v>1 October - 31 December 2013</v>
      </c>
      <c r="M3" s="264"/>
      <c r="N3" s="264"/>
    </row>
    <row r="4" spans="13:14" ht="13.5" thickBot="1">
      <c r="M4" s="264"/>
      <c r="N4" s="264"/>
    </row>
    <row r="5" spans="2:14" ht="25.5">
      <c r="B5" s="269" t="s">
        <v>45</v>
      </c>
      <c r="C5" s="25" t="s">
        <v>118</v>
      </c>
      <c r="D5" s="228" t="s">
        <v>119</v>
      </c>
      <c r="E5" s="270" t="s">
        <v>47</v>
      </c>
      <c r="F5" s="333" t="s">
        <v>51</v>
      </c>
      <c r="G5" s="334"/>
      <c r="H5" s="334"/>
      <c r="I5" s="335"/>
      <c r="J5" s="271" t="s">
        <v>50</v>
      </c>
      <c r="K5" s="272" t="s">
        <v>54</v>
      </c>
      <c r="M5" s="264"/>
      <c r="N5" s="264"/>
    </row>
    <row r="6" spans="2:14" s="273" customFormat="1" ht="38.25">
      <c r="B6" s="274"/>
      <c r="C6" s="96"/>
      <c r="D6" s="96"/>
      <c r="E6" s="275"/>
      <c r="F6" s="276" t="s">
        <v>48</v>
      </c>
      <c r="G6" s="277" t="s">
        <v>49</v>
      </c>
      <c r="H6" s="277" t="s">
        <v>91</v>
      </c>
      <c r="I6" s="278" t="s">
        <v>1</v>
      </c>
      <c r="J6" s="279" t="s">
        <v>52</v>
      </c>
      <c r="K6" s="280" t="s">
        <v>55</v>
      </c>
      <c r="M6" s="281"/>
      <c r="N6" s="281"/>
    </row>
    <row r="7" spans="2:14" ht="25.5" customHeight="1">
      <c r="B7" s="303">
        <v>41522</v>
      </c>
      <c r="C7" s="316" t="s">
        <v>128</v>
      </c>
      <c r="D7" s="316" t="s">
        <v>123</v>
      </c>
      <c r="E7" s="306" t="s">
        <v>260</v>
      </c>
      <c r="F7" s="147"/>
      <c r="G7" s="147">
        <v>21.45</v>
      </c>
      <c r="H7" s="147"/>
      <c r="I7" s="147"/>
      <c r="J7" s="147"/>
      <c r="K7" s="282">
        <f>SUM(F7:J7)</f>
        <v>21.45</v>
      </c>
      <c r="M7" s="264"/>
      <c r="N7" s="264"/>
    </row>
    <row r="8" spans="2:14" ht="25.5" customHeight="1">
      <c r="B8" s="303">
        <v>41522</v>
      </c>
      <c r="C8" s="316" t="s">
        <v>129</v>
      </c>
      <c r="D8" s="316" t="s">
        <v>174</v>
      </c>
      <c r="E8" s="306" t="s">
        <v>260</v>
      </c>
      <c r="F8" s="147"/>
      <c r="G8" s="147"/>
      <c r="H8" s="147"/>
      <c r="I8" s="147">
        <v>60.61</v>
      </c>
      <c r="J8" s="147"/>
      <c r="K8" s="282">
        <f>SUM(F8:J8)</f>
        <v>60.61</v>
      </c>
      <c r="M8" s="264"/>
      <c r="N8" s="264"/>
    </row>
    <row r="9" spans="2:14" ht="25.5" customHeight="1">
      <c r="B9" s="303">
        <v>41535</v>
      </c>
      <c r="C9" s="316" t="s">
        <v>128</v>
      </c>
      <c r="D9" s="316" t="s">
        <v>123</v>
      </c>
      <c r="E9" s="306" t="s">
        <v>205</v>
      </c>
      <c r="F9" s="147"/>
      <c r="G9" s="147">
        <v>17.21</v>
      </c>
      <c r="H9" s="147"/>
      <c r="I9" s="147"/>
      <c r="J9" s="147"/>
      <c r="K9" s="282">
        <f>SUM(F9:J9)</f>
        <v>17.21</v>
      </c>
      <c r="L9" s="304"/>
      <c r="M9" s="305"/>
      <c r="N9" s="264"/>
    </row>
    <row r="10" spans="2:14" ht="25.5" customHeight="1">
      <c r="B10" s="303">
        <v>41519</v>
      </c>
      <c r="C10" s="316" t="s">
        <v>300</v>
      </c>
      <c r="D10" s="316" t="s">
        <v>166</v>
      </c>
      <c r="E10" s="306" t="s">
        <v>234</v>
      </c>
      <c r="F10" s="147"/>
      <c r="G10" s="147">
        <v>2.1</v>
      </c>
      <c r="H10" s="147"/>
      <c r="I10" s="147"/>
      <c r="J10" s="147"/>
      <c r="K10" s="282">
        <f aca="true" t="shared" si="0" ref="K10:K24">SUM(F10:J10)</f>
        <v>2.1</v>
      </c>
      <c r="L10" s="304"/>
      <c r="M10" s="305"/>
      <c r="N10" s="264"/>
    </row>
    <row r="11" spans="2:14" ht="25.5" customHeight="1">
      <c r="B11" s="303">
        <v>41520</v>
      </c>
      <c r="C11" s="316" t="s">
        <v>300</v>
      </c>
      <c r="D11" s="316" t="s">
        <v>166</v>
      </c>
      <c r="E11" s="306" t="s">
        <v>235</v>
      </c>
      <c r="F11" s="147"/>
      <c r="G11" s="147">
        <v>2.1</v>
      </c>
      <c r="H11" s="147"/>
      <c r="I11" s="147"/>
      <c r="J11" s="147"/>
      <c r="K11" s="282">
        <f t="shared" si="0"/>
        <v>2.1</v>
      </c>
      <c r="L11" s="304"/>
      <c r="M11" s="305"/>
      <c r="N11" s="264"/>
    </row>
    <row r="12" spans="2:14" ht="25.5" customHeight="1">
      <c r="B12" s="303">
        <v>41521</v>
      </c>
      <c r="C12" s="316" t="s">
        <v>301</v>
      </c>
      <c r="D12" s="316" t="s">
        <v>166</v>
      </c>
      <c r="E12" s="306" t="s">
        <v>236</v>
      </c>
      <c r="F12" s="147"/>
      <c r="G12" s="147">
        <v>2.1</v>
      </c>
      <c r="H12" s="147"/>
      <c r="I12" s="147"/>
      <c r="J12" s="147"/>
      <c r="K12" s="282">
        <f t="shared" si="0"/>
        <v>2.1</v>
      </c>
      <c r="L12" s="304"/>
      <c r="M12" s="305"/>
      <c r="N12" s="264"/>
    </row>
    <row r="13" spans="2:14" ht="25.5" customHeight="1">
      <c r="B13" s="303">
        <v>41522</v>
      </c>
      <c r="C13" s="316" t="s">
        <v>302</v>
      </c>
      <c r="D13" s="316" t="s">
        <v>123</v>
      </c>
      <c r="E13" s="306" t="s">
        <v>237</v>
      </c>
      <c r="F13" s="147"/>
      <c r="G13" s="147">
        <v>4.2</v>
      </c>
      <c r="H13" s="147"/>
      <c r="I13" s="147"/>
      <c r="J13" s="147"/>
      <c r="K13" s="282">
        <f t="shared" si="0"/>
        <v>4.2</v>
      </c>
      <c r="L13" s="304"/>
      <c r="M13" s="305"/>
      <c r="N13" s="264"/>
    </row>
    <row r="14" spans="2:14" ht="25.5" customHeight="1">
      <c r="B14" s="303">
        <v>41527</v>
      </c>
      <c r="C14" s="316" t="s">
        <v>301</v>
      </c>
      <c r="D14" s="316" t="s">
        <v>123</v>
      </c>
      <c r="E14" s="306" t="s">
        <v>238</v>
      </c>
      <c r="F14" s="147"/>
      <c r="G14" s="147">
        <v>4.2</v>
      </c>
      <c r="H14" s="147"/>
      <c r="I14" s="147"/>
      <c r="J14" s="147"/>
      <c r="K14" s="282">
        <f t="shared" si="0"/>
        <v>4.2</v>
      </c>
      <c r="L14" s="304"/>
      <c r="M14" s="305"/>
      <c r="N14" s="264"/>
    </row>
    <row r="15" spans="2:14" ht="25.5" customHeight="1">
      <c r="B15" s="303">
        <v>41529</v>
      </c>
      <c r="C15" s="316" t="s">
        <v>301</v>
      </c>
      <c r="D15" s="316" t="s">
        <v>166</v>
      </c>
      <c r="E15" s="306" t="s">
        <v>238</v>
      </c>
      <c r="F15" s="147"/>
      <c r="G15" s="147">
        <v>2.1</v>
      </c>
      <c r="H15" s="147"/>
      <c r="I15" s="147"/>
      <c r="J15" s="147"/>
      <c r="K15" s="282">
        <f t="shared" si="0"/>
        <v>2.1</v>
      </c>
      <c r="L15" s="304"/>
      <c r="M15" s="305"/>
      <c r="N15" s="264"/>
    </row>
    <row r="16" spans="2:14" ht="25.5" customHeight="1">
      <c r="B16" s="303">
        <v>41529</v>
      </c>
      <c r="C16" s="316" t="s">
        <v>170</v>
      </c>
      <c r="D16" s="316" t="s">
        <v>166</v>
      </c>
      <c r="E16" s="306" t="s">
        <v>238</v>
      </c>
      <c r="F16" s="147"/>
      <c r="G16" s="147">
        <v>2.1</v>
      </c>
      <c r="H16" s="147"/>
      <c r="I16" s="147"/>
      <c r="J16" s="147"/>
      <c r="K16" s="282">
        <f t="shared" si="0"/>
        <v>2.1</v>
      </c>
      <c r="L16" s="304"/>
      <c r="M16" s="305"/>
      <c r="N16" s="264"/>
    </row>
    <row r="17" spans="2:14" ht="25.5" customHeight="1">
      <c r="B17" s="303">
        <v>41529</v>
      </c>
      <c r="C17" s="316" t="s">
        <v>171</v>
      </c>
      <c r="D17" s="316" t="s">
        <v>166</v>
      </c>
      <c r="E17" s="306" t="s">
        <v>172</v>
      </c>
      <c r="F17" s="147"/>
      <c r="G17" s="147">
        <v>2.1</v>
      </c>
      <c r="H17" s="147"/>
      <c r="I17" s="147"/>
      <c r="J17" s="147"/>
      <c r="K17" s="282">
        <f t="shared" si="0"/>
        <v>2.1</v>
      </c>
      <c r="L17" s="304"/>
      <c r="M17" s="305"/>
      <c r="N17" s="264"/>
    </row>
    <row r="18" spans="2:14" ht="25.5" customHeight="1">
      <c r="B18" s="303">
        <v>41529</v>
      </c>
      <c r="C18" s="316" t="s">
        <v>303</v>
      </c>
      <c r="D18" s="316" t="s">
        <v>166</v>
      </c>
      <c r="E18" s="306" t="s">
        <v>172</v>
      </c>
      <c r="F18" s="147"/>
      <c r="G18" s="147">
        <v>2.1</v>
      </c>
      <c r="H18" s="147"/>
      <c r="I18" s="147"/>
      <c r="J18" s="147"/>
      <c r="K18" s="282">
        <f t="shared" si="0"/>
        <v>2.1</v>
      </c>
      <c r="L18" s="304"/>
      <c r="M18" s="305"/>
      <c r="N18" s="264"/>
    </row>
    <row r="19" spans="2:14" ht="25.5" customHeight="1">
      <c r="B19" s="303">
        <v>41542</v>
      </c>
      <c r="C19" s="316" t="s">
        <v>304</v>
      </c>
      <c r="D19" s="316" t="s">
        <v>166</v>
      </c>
      <c r="E19" s="306" t="s">
        <v>239</v>
      </c>
      <c r="F19" s="147"/>
      <c r="G19" s="147">
        <v>2.1</v>
      </c>
      <c r="H19" s="147"/>
      <c r="I19" s="147"/>
      <c r="J19" s="147"/>
      <c r="K19" s="282">
        <f t="shared" si="0"/>
        <v>2.1</v>
      </c>
      <c r="L19" s="304"/>
      <c r="M19" s="305"/>
      <c r="N19" s="264"/>
    </row>
    <row r="20" spans="2:14" ht="25.5" customHeight="1">
      <c r="B20" s="303">
        <v>41543</v>
      </c>
      <c r="C20" s="316" t="s">
        <v>301</v>
      </c>
      <c r="D20" s="316" t="s">
        <v>166</v>
      </c>
      <c r="E20" s="306" t="s">
        <v>238</v>
      </c>
      <c r="F20" s="147"/>
      <c r="G20" s="147">
        <v>2.1</v>
      </c>
      <c r="H20" s="147"/>
      <c r="I20" s="147"/>
      <c r="J20" s="147"/>
      <c r="K20" s="282">
        <f t="shared" si="0"/>
        <v>2.1</v>
      </c>
      <c r="L20" s="304"/>
      <c r="M20" s="305"/>
      <c r="N20" s="264"/>
    </row>
    <row r="21" spans="2:14" ht="25.5" customHeight="1">
      <c r="B21" s="303">
        <v>41543</v>
      </c>
      <c r="C21" s="316" t="s">
        <v>173</v>
      </c>
      <c r="D21" s="316" t="s">
        <v>166</v>
      </c>
      <c r="E21" s="306" t="s">
        <v>238</v>
      </c>
      <c r="F21" s="147"/>
      <c r="G21" s="147">
        <v>2.1</v>
      </c>
      <c r="H21" s="147"/>
      <c r="I21" s="147"/>
      <c r="J21" s="147"/>
      <c r="K21" s="282">
        <f t="shared" si="0"/>
        <v>2.1</v>
      </c>
      <c r="L21" s="304"/>
      <c r="M21" s="305"/>
      <c r="N21" s="264"/>
    </row>
    <row r="22" spans="2:14" ht="25.5" customHeight="1">
      <c r="B22" s="303">
        <v>41543</v>
      </c>
      <c r="C22" s="316" t="s">
        <v>305</v>
      </c>
      <c r="D22" s="316" t="s">
        <v>166</v>
      </c>
      <c r="E22" s="306" t="s">
        <v>238</v>
      </c>
      <c r="F22" s="147"/>
      <c r="G22" s="147">
        <v>2.1</v>
      </c>
      <c r="H22" s="147"/>
      <c r="I22" s="147"/>
      <c r="J22" s="147"/>
      <c r="K22" s="282">
        <f t="shared" si="0"/>
        <v>2.1</v>
      </c>
      <c r="L22" s="304"/>
      <c r="M22" s="305"/>
      <c r="N22" s="264"/>
    </row>
    <row r="23" spans="2:14" ht="25.5" customHeight="1">
      <c r="B23" s="303">
        <v>41547</v>
      </c>
      <c r="C23" s="316" t="s">
        <v>306</v>
      </c>
      <c r="D23" s="316" t="s">
        <v>123</v>
      </c>
      <c r="E23" s="318" t="s">
        <v>240</v>
      </c>
      <c r="F23" s="147"/>
      <c r="G23" s="147">
        <v>4.2</v>
      </c>
      <c r="H23" s="147"/>
      <c r="I23" s="147"/>
      <c r="J23" s="147"/>
      <c r="K23" s="282">
        <f t="shared" si="0"/>
        <v>4.2</v>
      </c>
      <c r="L23" s="304"/>
      <c r="M23" s="305"/>
      <c r="N23" s="264"/>
    </row>
    <row r="24" spans="2:14" ht="25.5" customHeight="1">
      <c r="B24" s="303">
        <v>41592</v>
      </c>
      <c r="C24" s="316" t="s">
        <v>130</v>
      </c>
      <c r="D24" s="316" t="s">
        <v>123</v>
      </c>
      <c r="E24" s="327" t="s">
        <v>241</v>
      </c>
      <c r="F24" s="147"/>
      <c r="G24" s="147">
        <v>45.88</v>
      </c>
      <c r="H24" s="147"/>
      <c r="I24" s="147"/>
      <c r="J24" s="147"/>
      <c r="K24" s="282">
        <f t="shared" si="0"/>
        <v>45.88</v>
      </c>
      <c r="L24" s="304"/>
      <c r="M24" s="305"/>
      <c r="N24" s="264"/>
    </row>
    <row r="25" spans="2:14" ht="25.5" customHeight="1">
      <c r="B25" s="303">
        <v>41549</v>
      </c>
      <c r="C25" s="316" t="s">
        <v>307</v>
      </c>
      <c r="D25" s="316" t="s">
        <v>123</v>
      </c>
      <c r="E25" s="319" t="s">
        <v>242</v>
      </c>
      <c r="F25" s="147"/>
      <c r="G25" s="147">
        <v>4.2</v>
      </c>
      <c r="H25" s="147"/>
      <c r="I25" s="147"/>
      <c r="J25" s="147"/>
      <c r="K25" s="282">
        <f aca="true" t="shared" si="1" ref="K25:K68">SUM(F25:J25)</f>
        <v>4.2</v>
      </c>
      <c r="L25" s="304"/>
      <c r="M25" s="305"/>
      <c r="N25" s="264"/>
    </row>
    <row r="26" spans="2:14" ht="25.5" customHeight="1">
      <c r="B26" s="303">
        <v>41550</v>
      </c>
      <c r="C26" s="316" t="s">
        <v>301</v>
      </c>
      <c r="D26" s="316" t="s">
        <v>123</v>
      </c>
      <c r="E26" s="319" t="s">
        <v>243</v>
      </c>
      <c r="F26" s="147"/>
      <c r="G26" s="147">
        <v>4.2</v>
      </c>
      <c r="H26" s="147"/>
      <c r="I26" s="147"/>
      <c r="J26" s="147"/>
      <c r="K26" s="282">
        <f t="shared" si="1"/>
        <v>4.2</v>
      </c>
      <c r="L26" s="304"/>
      <c r="M26" s="305"/>
      <c r="N26" s="264"/>
    </row>
    <row r="27" spans="2:14" ht="25.5" customHeight="1">
      <c r="B27" s="303">
        <v>41550</v>
      </c>
      <c r="C27" s="316" t="s">
        <v>308</v>
      </c>
      <c r="D27" s="316" t="s">
        <v>123</v>
      </c>
      <c r="E27" s="319" t="s">
        <v>158</v>
      </c>
      <c r="F27" s="147"/>
      <c r="G27" s="147">
        <v>4.2</v>
      </c>
      <c r="H27" s="147"/>
      <c r="I27" s="147"/>
      <c r="J27" s="147"/>
      <c r="K27" s="282">
        <f t="shared" si="1"/>
        <v>4.2</v>
      </c>
      <c r="L27" s="304"/>
      <c r="M27" s="305"/>
      <c r="N27" s="264"/>
    </row>
    <row r="28" spans="2:14" ht="25.5" customHeight="1">
      <c r="B28" s="303">
        <v>41551</v>
      </c>
      <c r="C28" s="316" t="s">
        <v>309</v>
      </c>
      <c r="D28" s="316" t="s">
        <v>123</v>
      </c>
      <c r="E28" s="319" t="s">
        <v>244</v>
      </c>
      <c r="F28" s="147"/>
      <c r="G28" s="147">
        <v>4.2</v>
      </c>
      <c r="H28" s="147"/>
      <c r="I28" s="147"/>
      <c r="J28" s="147"/>
      <c r="K28" s="282">
        <f t="shared" si="1"/>
        <v>4.2</v>
      </c>
      <c r="L28" s="304"/>
      <c r="M28" s="305"/>
      <c r="N28" s="264"/>
    </row>
    <row r="29" spans="2:14" ht="25.5" customHeight="1">
      <c r="B29" s="303">
        <v>41556</v>
      </c>
      <c r="C29" s="316" t="s">
        <v>310</v>
      </c>
      <c r="D29" s="316" t="s">
        <v>123</v>
      </c>
      <c r="E29" s="319" t="s">
        <v>240</v>
      </c>
      <c r="F29" s="147"/>
      <c r="G29" s="147">
        <v>4.2</v>
      </c>
      <c r="H29" s="147"/>
      <c r="I29" s="147"/>
      <c r="J29" s="147"/>
      <c r="K29" s="282">
        <f t="shared" si="1"/>
        <v>4.2</v>
      </c>
      <c r="L29" s="304"/>
      <c r="M29" s="305"/>
      <c r="N29" s="264"/>
    </row>
    <row r="30" spans="2:14" ht="25.5" customHeight="1">
      <c r="B30" s="303">
        <v>41556</v>
      </c>
      <c r="C30" s="316" t="s">
        <v>306</v>
      </c>
      <c r="D30" s="316" t="s">
        <v>123</v>
      </c>
      <c r="E30" s="319" t="s">
        <v>245</v>
      </c>
      <c r="F30" s="147"/>
      <c r="G30" s="147">
        <v>4.2</v>
      </c>
      <c r="H30" s="147"/>
      <c r="I30" s="147"/>
      <c r="J30" s="147"/>
      <c r="K30" s="282">
        <f t="shared" si="1"/>
        <v>4.2</v>
      </c>
      <c r="L30" s="304"/>
      <c r="M30" s="305"/>
      <c r="N30" s="264"/>
    </row>
    <row r="31" spans="2:14" ht="25.5" customHeight="1">
      <c r="B31" s="303">
        <v>41557</v>
      </c>
      <c r="C31" s="316" t="s">
        <v>306</v>
      </c>
      <c r="D31" s="316" t="s">
        <v>123</v>
      </c>
      <c r="E31" s="319" t="s">
        <v>159</v>
      </c>
      <c r="F31" s="147"/>
      <c r="G31" s="147">
        <v>4.2</v>
      </c>
      <c r="H31" s="147"/>
      <c r="I31" s="147"/>
      <c r="J31" s="147"/>
      <c r="K31" s="282">
        <f t="shared" si="1"/>
        <v>4.2</v>
      </c>
      <c r="L31" s="304"/>
      <c r="M31" s="305"/>
      <c r="N31" s="264"/>
    </row>
    <row r="32" spans="2:14" ht="25.5" customHeight="1">
      <c r="B32" s="303">
        <v>41562</v>
      </c>
      <c r="C32" s="316" t="s">
        <v>311</v>
      </c>
      <c r="D32" s="316" t="s">
        <v>123</v>
      </c>
      <c r="E32" s="319" t="s">
        <v>240</v>
      </c>
      <c r="F32" s="147"/>
      <c r="G32" s="147">
        <v>4.2</v>
      </c>
      <c r="H32" s="147"/>
      <c r="I32" s="147"/>
      <c r="J32" s="147"/>
      <c r="K32" s="282">
        <f t="shared" si="1"/>
        <v>4.2</v>
      </c>
      <c r="L32" s="304"/>
      <c r="M32" s="305"/>
      <c r="N32" s="264"/>
    </row>
    <row r="33" spans="2:14" ht="25.5" customHeight="1">
      <c r="B33" s="303">
        <v>41563</v>
      </c>
      <c r="C33" s="316" t="s">
        <v>301</v>
      </c>
      <c r="D33" s="316" t="s">
        <v>123</v>
      </c>
      <c r="E33" s="319" t="s">
        <v>238</v>
      </c>
      <c r="F33" s="147"/>
      <c r="G33" s="147">
        <v>4.2</v>
      </c>
      <c r="H33" s="147"/>
      <c r="I33" s="147"/>
      <c r="J33" s="147"/>
      <c r="K33" s="282">
        <f t="shared" si="1"/>
        <v>4.2</v>
      </c>
      <c r="L33" s="304"/>
      <c r="M33" s="305"/>
      <c r="N33" s="264"/>
    </row>
    <row r="34" spans="2:14" ht="25.5" customHeight="1">
      <c r="B34" s="303">
        <v>41564</v>
      </c>
      <c r="C34" s="316" t="s">
        <v>312</v>
      </c>
      <c r="D34" s="316" t="s">
        <v>123</v>
      </c>
      <c r="E34" s="319" t="s">
        <v>160</v>
      </c>
      <c r="F34" s="147"/>
      <c r="G34" s="147">
        <v>4.2</v>
      </c>
      <c r="H34" s="147"/>
      <c r="I34" s="147"/>
      <c r="J34" s="147"/>
      <c r="K34" s="282">
        <f t="shared" si="1"/>
        <v>4.2</v>
      </c>
      <c r="L34" s="304"/>
      <c r="M34" s="305"/>
      <c r="N34" s="264"/>
    </row>
    <row r="35" spans="2:14" ht="25.5" customHeight="1">
      <c r="B35" s="303">
        <v>41565</v>
      </c>
      <c r="C35" s="316" t="s">
        <v>313</v>
      </c>
      <c r="D35" s="316" t="s">
        <v>123</v>
      </c>
      <c r="E35" s="319" t="s">
        <v>246</v>
      </c>
      <c r="F35" s="147"/>
      <c r="G35" s="147">
        <v>4.2</v>
      </c>
      <c r="H35" s="147"/>
      <c r="I35" s="147"/>
      <c r="J35" s="147"/>
      <c r="K35" s="282">
        <f t="shared" si="1"/>
        <v>4.2</v>
      </c>
      <c r="L35" s="304"/>
      <c r="M35" s="305"/>
      <c r="N35" s="264"/>
    </row>
    <row r="36" spans="2:14" ht="25.5" customHeight="1">
      <c r="B36" s="303">
        <v>41569</v>
      </c>
      <c r="C36" s="316" t="s">
        <v>314</v>
      </c>
      <c r="D36" s="316" t="s">
        <v>123</v>
      </c>
      <c r="E36" s="320" t="s">
        <v>247</v>
      </c>
      <c r="F36" s="147"/>
      <c r="G36" s="147">
        <v>4.2</v>
      </c>
      <c r="H36" s="147"/>
      <c r="I36" s="147"/>
      <c r="J36" s="147"/>
      <c r="K36" s="282">
        <f t="shared" si="1"/>
        <v>4.2</v>
      </c>
      <c r="L36" s="304"/>
      <c r="M36" s="305"/>
      <c r="N36" s="264"/>
    </row>
    <row r="37" spans="1:14" s="283" customFormat="1" ht="25.5" customHeight="1">
      <c r="A37" s="263"/>
      <c r="B37" s="303">
        <v>41570</v>
      </c>
      <c r="C37" s="316" t="s">
        <v>315</v>
      </c>
      <c r="D37" s="316" t="s">
        <v>123</v>
      </c>
      <c r="E37" s="321" t="s">
        <v>161</v>
      </c>
      <c r="F37" s="147"/>
      <c r="G37" s="147">
        <v>4.2</v>
      </c>
      <c r="H37" s="147"/>
      <c r="I37" s="147"/>
      <c r="J37" s="147"/>
      <c r="K37" s="282">
        <f t="shared" si="1"/>
        <v>4.2</v>
      </c>
      <c r="L37" s="307"/>
      <c r="M37" s="308"/>
      <c r="N37" s="285"/>
    </row>
    <row r="38" spans="2:14" ht="25.5" customHeight="1">
      <c r="B38" s="303">
        <v>41571</v>
      </c>
      <c r="C38" s="316" t="s">
        <v>310</v>
      </c>
      <c r="D38" s="316" t="s">
        <v>123</v>
      </c>
      <c r="E38" s="321" t="s">
        <v>245</v>
      </c>
      <c r="F38" s="147"/>
      <c r="G38" s="147">
        <v>4.2</v>
      </c>
      <c r="H38" s="147"/>
      <c r="I38" s="147"/>
      <c r="J38" s="147"/>
      <c r="K38" s="282">
        <f t="shared" si="1"/>
        <v>4.2</v>
      </c>
      <c r="M38" s="264"/>
      <c r="N38" s="264"/>
    </row>
    <row r="39" spans="2:14" ht="25.5" customHeight="1">
      <c r="B39" s="303">
        <v>41575</v>
      </c>
      <c r="C39" s="316" t="s">
        <v>316</v>
      </c>
      <c r="D39" s="316" t="s">
        <v>123</v>
      </c>
      <c r="E39" s="321" t="s">
        <v>248</v>
      </c>
      <c r="F39" s="147"/>
      <c r="G39" s="147">
        <v>4.2</v>
      </c>
      <c r="H39" s="147"/>
      <c r="I39" s="147"/>
      <c r="J39" s="147"/>
      <c r="K39" s="282">
        <f t="shared" si="1"/>
        <v>4.2</v>
      </c>
      <c r="M39" s="264"/>
      <c r="N39" s="264"/>
    </row>
    <row r="40" spans="2:14" ht="25.5" customHeight="1">
      <c r="B40" s="303">
        <v>41576</v>
      </c>
      <c r="C40" s="316" t="s">
        <v>306</v>
      </c>
      <c r="D40" s="316" t="s">
        <v>123</v>
      </c>
      <c r="E40" s="321" t="s">
        <v>240</v>
      </c>
      <c r="F40" s="147"/>
      <c r="G40" s="147">
        <v>4.2</v>
      </c>
      <c r="H40" s="147"/>
      <c r="I40" s="147"/>
      <c r="J40" s="147"/>
      <c r="K40" s="282">
        <f t="shared" si="1"/>
        <v>4.2</v>
      </c>
      <c r="M40" s="264"/>
      <c r="N40" s="264"/>
    </row>
    <row r="41" spans="2:14" ht="25.5" customHeight="1">
      <c r="B41" s="303">
        <v>41577</v>
      </c>
      <c r="C41" s="316" t="s">
        <v>302</v>
      </c>
      <c r="D41" s="316" t="s">
        <v>123</v>
      </c>
      <c r="E41" s="321" t="s">
        <v>249</v>
      </c>
      <c r="F41" s="147"/>
      <c r="G41" s="147">
        <v>4.2</v>
      </c>
      <c r="H41" s="147"/>
      <c r="I41" s="147"/>
      <c r="J41" s="147"/>
      <c r="K41" s="282">
        <f t="shared" si="1"/>
        <v>4.2</v>
      </c>
      <c r="M41" s="264"/>
      <c r="N41" s="264"/>
    </row>
    <row r="42" spans="2:14" ht="25.5" customHeight="1">
      <c r="B42" s="303">
        <v>41577</v>
      </c>
      <c r="C42" s="316" t="s">
        <v>311</v>
      </c>
      <c r="D42" s="316" t="s">
        <v>123</v>
      </c>
      <c r="E42" s="322" t="s">
        <v>240</v>
      </c>
      <c r="F42" s="147"/>
      <c r="G42" s="147">
        <v>4.2</v>
      </c>
      <c r="H42" s="147"/>
      <c r="I42" s="147"/>
      <c r="J42" s="147"/>
      <c r="K42" s="282">
        <f t="shared" si="1"/>
        <v>4.2</v>
      </c>
      <c r="M42" s="264"/>
      <c r="N42" s="264"/>
    </row>
    <row r="43" spans="2:14" ht="25.5" customHeight="1">
      <c r="B43" s="303">
        <v>41579</v>
      </c>
      <c r="C43" s="316" t="s">
        <v>317</v>
      </c>
      <c r="D43" s="316" t="s">
        <v>123</v>
      </c>
      <c r="E43" s="323" t="s">
        <v>164</v>
      </c>
      <c r="F43" s="147"/>
      <c r="G43" s="147">
        <v>4.2</v>
      </c>
      <c r="H43" s="147"/>
      <c r="I43" s="147"/>
      <c r="J43" s="147"/>
      <c r="K43" s="282">
        <f t="shared" si="1"/>
        <v>4.2</v>
      </c>
      <c r="M43" s="264"/>
      <c r="N43" s="264"/>
    </row>
    <row r="44" spans="2:14" ht="25.5" customHeight="1">
      <c r="B44" s="303">
        <v>41583</v>
      </c>
      <c r="C44" s="316" t="s">
        <v>318</v>
      </c>
      <c r="D44" s="316" t="s">
        <v>123</v>
      </c>
      <c r="E44" s="323" t="s">
        <v>165</v>
      </c>
      <c r="F44" s="147"/>
      <c r="G44" s="147">
        <v>4.2</v>
      </c>
      <c r="H44" s="147"/>
      <c r="I44" s="147"/>
      <c r="J44" s="147"/>
      <c r="K44" s="282">
        <f t="shared" si="1"/>
        <v>4.2</v>
      </c>
      <c r="M44" s="264"/>
      <c r="N44" s="264"/>
    </row>
    <row r="45" spans="1:14" s="283" customFormat="1" ht="25.5" customHeight="1">
      <c r="A45" s="263"/>
      <c r="B45" s="303">
        <v>41590</v>
      </c>
      <c r="C45" s="316" t="s">
        <v>319</v>
      </c>
      <c r="D45" s="316" t="s">
        <v>123</v>
      </c>
      <c r="E45" s="323" t="s">
        <v>250</v>
      </c>
      <c r="F45" s="147"/>
      <c r="G45" s="147">
        <v>4.2</v>
      </c>
      <c r="H45" s="147"/>
      <c r="I45" s="147"/>
      <c r="J45" s="147"/>
      <c r="K45" s="282">
        <f t="shared" si="1"/>
        <v>4.2</v>
      </c>
      <c r="M45" s="284"/>
      <c r="N45" s="285"/>
    </row>
    <row r="46" spans="2:14" ht="25.5" customHeight="1">
      <c r="B46" s="303">
        <v>41591</v>
      </c>
      <c r="C46" s="316" t="s">
        <v>301</v>
      </c>
      <c r="D46" s="316" t="s">
        <v>123</v>
      </c>
      <c r="E46" s="323" t="s">
        <v>238</v>
      </c>
      <c r="F46" s="147"/>
      <c r="G46" s="147">
        <v>4.2</v>
      </c>
      <c r="H46" s="147"/>
      <c r="I46" s="147"/>
      <c r="J46" s="147"/>
      <c r="K46" s="282">
        <f t="shared" si="1"/>
        <v>4.2</v>
      </c>
      <c r="M46" s="264"/>
      <c r="N46" s="264"/>
    </row>
    <row r="47" spans="2:14" ht="25.5" customHeight="1">
      <c r="B47" s="303">
        <v>41592</v>
      </c>
      <c r="C47" s="316" t="s">
        <v>320</v>
      </c>
      <c r="D47" s="316" t="s">
        <v>123</v>
      </c>
      <c r="E47" s="323" t="s">
        <v>160</v>
      </c>
      <c r="F47" s="147"/>
      <c r="G47" s="147">
        <v>4.2</v>
      </c>
      <c r="H47" s="147"/>
      <c r="I47" s="147"/>
      <c r="J47" s="147"/>
      <c r="K47" s="282">
        <f t="shared" si="1"/>
        <v>4.2</v>
      </c>
      <c r="M47" s="264"/>
      <c r="N47" s="264"/>
    </row>
    <row r="48" spans="2:14" ht="25.5" customHeight="1">
      <c r="B48" s="303">
        <v>41598</v>
      </c>
      <c r="C48" s="316" t="s">
        <v>315</v>
      </c>
      <c r="D48" s="316" t="s">
        <v>123</v>
      </c>
      <c r="E48" s="323" t="s">
        <v>161</v>
      </c>
      <c r="F48" s="147"/>
      <c r="G48" s="147">
        <v>4.2</v>
      </c>
      <c r="H48" s="147"/>
      <c r="I48" s="147"/>
      <c r="J48" s="147"/>
      <c r="K48" s="282">
        <f t="shared" si="1"/>
        <v>4.2</v>
      </c>
      <c r="M48" s="264"/>
      <c r="N48" s="264"/>
    </row>
    <row r="49" spans="2:14" ht="25.5" customHeight="1">
      <c r="B49" s="303">
        <v>41599</v>
      </c>
      <c r="C49" s="316" t="s">
        <v>301</v>
      </c>
      <c r="D49" s="316" t="s">
        <v>123</v>
      </c>
      <c r="E49" s="323" t="s">
        <v>238</v>
      </c>
      <c r="F49" s="147"/>
      <c r="G49" s="147">
        <v>4.2</v>
      </c>
      <c r="H49" s="147"/>
      <c r="I49" s="147"/>
      <c r="J49" s="147"/>
      <c r="K49" s="282">
        <f t="shared" si="1"/>
        <v>4.2</v>
      </c>
      <c r="M49" s="264"/>
      <c r="N49" s="264"/>
    </row>
    <row r="50" spans="2:14" ht="25.5" customHeight="1">
      <c r="B50" s="303">
        <v>41605</v>
      </c>
      <c r="C50" s="316" t="s">
        <v>162</v>
      </c>
      <c r="D50" s="316" t="s">
        <v>123</v>
      </c>
      <c r="E50" s="323" t="s">
        <v>251</v>
      </c>
      <c r="F50" s="147"/>
      <c r="G50" s="147">
        <v>4.2</v>
      </c>
      <c r="H50" s="147"/>
      <c r="I50" s="147"/>
      <c r="J50" s="147"/>
      <c r="K50" s="282">
        <f t="shared" si="1"/>
        <v>4.2</v>
      </c>
      <c r="M50" s="264"/>
      <c r="N50" s="264"/>
    </row>
    <row r="51" spans="2:14" ht="25.5" customHeight="1">
      <c r="B51" s="303">
        <v>41605</v>
      </c>
      <c r="C51" s="316" t="s">
        <v>321</v>
      </c>
      <c r="D51" s="316" t="s">
        <v>123</v>
      </c>
      <c r="E51" s="323" t="s">
        <v>252</v>
      </c>
      <c r="F51" s="147"/>
      <c r="G51" s="147">
        <v>4.2</v>
      </c>
      <c r="H51" s="147"/>
      <c r="I51" s="147"/>
      <c r="J51" s="147"/>
      <c r="K51" s="282">
        <f t="shared" si="1"/>
        <v>4.2</v>
      </c>
      <c r="M51" s="264"/>
      <c r="N51" s="264"/>
    </row>
    <row r="52" spans="2:14" ht="25.5" customHeight="1">
      <c r="B52" s="303">
        <v>41605</v>
      </c>
      <c r="C52" s="316" t="s">
        <v>163</v>
      </c>
      <c r="D52" s="316" t="s">
        <v>123</v>
      </c>
      <c r="E52" s="320" t="s">
        <v>237</v>
      </c>
      <c r="F52" s="147"/>
      <c r="G52" s="147">
        <v>4.2</v>
      </c>
      <c r="H52" s="147"/>
      <c r="I52" s="147"/>
      <c r="J52" s="147"/>
      <c r="K52" s="282">
        <f t="shared" si="1"/>
        <v>4.2</v>
      </c>
      <c r="M52" s="264"/>
      <c r="N52" s="264"/>
    </row>
    <row r="53" spans="1:14" s="283" customFormat="1" ht="25.5" customHeight="1">
      <c r="A53" s="263"/>
      <c r="B53" s="303">
        <v>41606</v>
      </c>
      <c r="C53" s="316" t="s">
        <v>322</v>
      </c>
      <c r="D53" s="316" t="s">
        <v>123</v>
      </c>
      <c r="E53" s="323" t="s">
        <v>253</v>
      </c>
      <c r="F53" s="147"/>
      <c r="G53" s="147">
        <v>4.2</v>
      </c>
      <c r="H53" s="147"/>
      <c r="I53" s="147"/>
      <c r="J53" s="147"/>
      <c r="K53" s="282">
        <f t="shared" si="1"/>
        <v>4.2</v>
      </c>
      <c r="M53" s="284"/>
      <c r="N53" s="285"/>
    </row>
    <row r="54" spans="2:14" ht="25.5" customHeight="1">
      <c r="B54" s="303">
        <v>41580</v>
      </c>
      <c r="C54" s="316" t="s">
        <v>323</v>
      </c>
      <c r="D54" s="316" t="s">
        <v>123</v>
      </c>
      <c r="E54" s="323" t="s">
        <v>254</v>
      </c>
      <c r="F54" s="147"/>
      <c r="G54" s="147">
        <v>4.2</v>
      </c>
      <c r="H54" s="147"/>
      <c r="I54" s="147"/>
      <c r="J54" s="147"/>
      <c r="K54" s="282">
        <f t="shared" si="1"/>
        <v>4.2</v>
      </c>
      <c r="M54" s="264"/>
      <c r="N54" s="264"/>
    </row>
    <row r="55" spans="2:14" ht="25.5" customHeight="1">
      <c r="B55" s="303">
        <v>41610</v>
      </c>
      <c r="C55" s="316" t="s">
        <v>323</v>
      </c>
      <c r="D55" s="316" t="s">
        <v>123</v>
      </c>
      <c r="E55" s="323" t="s">
        <v>238</v>
      </c>
      <c r="F55" s="147"/>
      <c r="G55" s="147">
        <v>4.2</v>
      </c>
      <c r="H55" s="147"/>
      <c r="I55" s="147"/>
      <c r="J55" s="147"/>
      <c r="K55" s="282">
        <f t="shared" si="1"/>
        <v>4.2</v>
      </c>
      <c r="M55" s="264"/>
      <c r="N55" s="264"/>
    </row>
    <row r="56" spans="2:14" ht="25.5" customHeight="1">
      <c r="B56" s="303">
        <v>41611</v>
      </c>
      <c r="C56" s="316" t="s">
        <v>167</v>
      </c>
      <c r="D56" s="316" t="s">
        <v>123</v>
      </c>
      <c r="E56" s="323" t="s">
        <v>168</v>
      </c>
      <c r="F56" s="147"/>
      <c r="G56" s="147">
        <v>4.2</v>
      </c>
      <c r="H56" s="147"/>
      <c r="I56" s="147"/>
      <c r="J56" s="147"/>
      <c r="K56" s="282">
        <f t="shared" si="1"/>
        <v>4.2</v>
      </c>
      <c r="M56" s="264"/>
      <c r="N56" s="264"/>
    </row>
    <row r="57" spans="2:14" ht="25.5" customHeight="1">
      <c r="B57" s="303">
        <v>41613</v>
      </c>
      <c r="C57" s="316" t="s">
        <v>301</v>
      </c>
      <c r="D57" s="316" t="s">
        <v>123</v>
      </c>
      <c r="E57" s="323" t="s">
        <v>238</v>
      </c>
      <c r="F57" s="147"/>
      <c r="G57" s="147">
        <v>4.2</v>
      </c>
      <c r="H57" s="147"/>
      <c r="I57" s="147"/>
      <c r="J57" s="147"/>
      <c r="K57" s="282">
        <f t="shared" si="1"/>
        <v>4.2</v>
      </c>
      <c r="M57" s="264"/>
      <c r="N57" s="264"/>
    </row>
    <row r="58" spans="2:14" ht="25.5" customHeight="1">
      <c r="B58" s="303">
        <v>41614</v>
      </c>
      <c r="C58" s="316" t="s">
        <v>324</v>
      </c>
      <c r="D58" s="316" t="s">
        <v>166</v>
      </c>
      <c r="E58" s="323" t="s">
        <v>255</v>
      </c>
      <c r="F58" s="147"/>
      <c r="G58" s="147">
        <v>2.1</v>
      </c>
      <c r="H58" s="147"/>
      <c r="I58" s="147"/>
      <c r="J58" s="147"/>
      <c r="K58" s="282">
        <f t="shared" si="1"/>
        <v>2.1</v>
      </c>
      <c r="M58" s="264"/>
      <c r="N58" s="264"/>
    </row>
    <row r="59" spans="2:14" ht="25.5" customHeight="1">
      <c r="B59" s="303">
        <v>41614</v>
      </c>
      <c r="C59" s="316" t="s">
        <v>325</v>
      </c>
      <c r="D59" s="316" t="s">
        <v>166</v>
      </c>
      <c r="E59" s="323" t="s">
        <v>240</v>
      </c>
      <c r="F59" s="147"/>
      <c r="G59" s="147">
        <v>2.1</v>
      </c>
      <c r="H59" s="147"/>
      <c r="I59" s="147"/>
      <c r="J59" s="147"/>
      <c r="K59" s="282">
        <f t="shared" si="1"/>
        <v>2.1</v>
      </c>
      <c r="M59" s="264"/>
      <c r="N59" s="264"/>
    </row>
    <row r="60" spans="2:14" ht="25.5" customHeight="1">
      <c r="B60" s="303">
        <v>41614</v>
      </c>
      <c r="C60" s="316" t="s">
        <v>169</v>
      </c>
      <c r="D60" s="316" t="s">
        <v>166</v>
      </c>
      <c r="E60" s="320" t="s">
        <v>256</v>
      </c>
      <c r="F60" s="147"/>
      <c r="G60" s="147">
        <v>2.1</v>
      </c>
      <c r="H60" s="147"/>
      <c r="I60" s="147"/>
      <c r="J60" s="147"/>
      <c r="K60" s="282">
        <f t="shared" si="1"/>
        <v>2.1</v>
      </c>
      <c r="M60" s="264"/>
      <c r="N60" s="264"/>
    </row>
    <row r="61" spans="1:14" s="283" customFormat="1" ht="25.5" customHeight="1">
      <c r="A61" s="263"/>
      <c r="B61" s="303">
        <v>41620</v>
      </c>
      <c r="C61" s="316" t="s">
        <v>326</v>
      </c>
      <c r="D61" s="316" t="s">
        <v>123</v>
      </c>
      <c r="E61" s="323" t="s">
        <v>257</v>
      </c>
      <c r="F61" s="147"/>
      <c r="G61" s="147">
        <v>4.2</v>
      </c>
      <c r="H61" s="147"/>
      <c r="I61" s="147"/>
      <c r="J61" s="147"/>
      <c r="K61" s="282">
        <f t="shared" si="1"/>
        <v>4.2</v>
      </c>
      <c r="M61" s="284"/>
      <c r="N61" s="285"/>
    </row>
    <row r="62" spans="2:14" ht="25.5" customHeight="1">
      <c r="B62" s="303">
        <v>41620</v>
      </c>
      <c r="C62" s="316" t="s">
        <v>301</v>
      </c>
      <c r="D62" s="316" t="s">
        <v>166</v>
      </c>
      <c r="E62" s="320" t="s">
        <v>238</v>
      </c>
      <c r="F62" s="147"/>
      <c r="G62" s="147">
        <v>2.1</v>
      </c>
      <c r="H62" s="147"/>
      <c r="I62" s="147"/>
      <c r="J62" s="147"/>
      <c r="K62" s="282">
        <f t="shared" si="1"/>
        <v>2.1</v>
      </c>
      <c r="M62" s="264"/>
      <c r="N62" s="264"/>
    </row>
    <row r="63" spans="1:14" s="283" customFormat="1" ht="25.5" customHeight="1">
      <c r="A63" s="263"/>
      <c r="B63" s="303">
        <v>41624</v>
      </c>
      <c r="C63" s="316" t="s">
        <v>301</v>
      </c>
      <c r="D63" s="316" t="s">
        <v>123</v>
      </c>
      <c r="E63" s="323" t="s">
        <v>238</v>
      </c>
      <c r="F63" s="147"/>
      <c r="G63" s="147">
        <v>4.2</v>
      </c>
      <c r="H63" s="147"/>
      <c r="I63" s="147"/>
      <c r="J63" s="147"/>
      <c r="K63" s="282">
        <f t="shared" si="1"/>
        <v>4.2</v>
      </c>
      <c r="M63" s="284"/>
      <c r="N63" s="285"/>
    </row>
    <row r="64" spans="2:14" ht="25.5" customHeight="1">
      <c r="B64" s="303">
        <v>41625</v>
      </c>
      <c r="C64" s="316" t="s">
        <v>327</v>
      </c>
      <c r="D64" s="316" t="s">
        <v>123</v>
      </c>
      <c r="E64" s="323" t="s">
        <v>258</v>
      </c>
      <c r="F64" s="147"/>
      <c r="G64" s="147">
        <v>4.2</v>
      </c>
      <c r="H64" s="147"/>
      <c r="I64" s="147"/>
      <c r="J64" s="147"/>
      <c r="K64" s="282">
        <f t="shared" si="1"/>
        <v>4.2</v>
      </c>
      <c r="M64" s="264"/>
      <c r="N64" s="264"/>
    </row>
    <row r="65" spans="2:14" ht="25.5" customHeight="1">
      <c r="B65" s="303">
        <v>41626</v>
      </c>
      <c r="C65" s="316" t="s">
        <v>328</v>
      </c>
      <c r="D65" s="316" t="s">
        <v>123</v>
      </c>
      <c r="E65" s="323" t="s">
        <v>240</v>
      </c>
      <c r="F65" s="147"/>
      <c r="G65" s="147">
        <v>4.2</v>
      </c>
      <c r="H65" s="147"/>
      <c r="I65" s="147"/>
      <c r="J65" s="147"/>
      <c r="K65" s="282">
        <f t="shared" si="1"/>
        <v>4.2</v>
      </c>
      <c r="M65" s="264"/>
      <c r="N65" s="264"/>
    </row>
    <row r="66" spans="2:14" ht="25.5" customHeight="1">
      <c r="B66" s="303">
        <v>41627</v>
      </c>
      <c r="C66" s="316" t="s">
        <v>329</v>
      </c>
      <c r="D66" s="316" t="s">
        <v>123</v>
      </c>
      <c r="E66" s="323" t="s">
        <v>251</v>
      </c>
      <c r="F66" s="147"/>
      <c r="G66" s="147">
        <v>4.2</v>
      </c>
      <c r="H66" s="147"/>
      <c r="I66" s="147"/>
      <c r="J66" s="147"/>
      <c r="K66" s="282">
        <f t="shared" si="1"/>
        <v>4.2</v>
      </c>
      <c r="M66" s="264"/>
      <c r="N66" s="264"/>
    </row>
    <row r="67" spans="2:14" ht="25.5" customHeight="1">
      <c r="B67" s="303">
        <v>41628</v>
      </c>
      <c r="C67" s="316" t="s">
        <v>324</v>
      </c>
      <c r="D67" s="316" t="s">
        <v>166</v>
      </c>
      <c r="E67" s="323" t="s">
        <v>255</v>
      </c>
      <c r="F67" s="147"/>
      <c r="G67" s="147">
        <v>2.1</v>
      </c>
      <c r="H67" s="147"/>
      <c r="I67" s="147"/>
      <c r="J67" s="147"/>
      <c r="K67" s="282">
        <f t="shared" si="1"/>
        <v>2.1</v>
      </c>
      <c r="M67" s="264"/>
      <c r="N67" s="264"/>
    </row>
    <row r="68" spans="2:14" ht="25.5" customHeight="1">
      <c r="B68" s="303">
        <v>41628</v>
      </c>
      <c r="C68" s="316" t="s">
        <v>302</v>
      </c>
      <c r="D68" s="316" t="s">
        <v>166</v>
      </c>
      <c r="E68" s="320" t="s">
        <v>259</v>
      </c>
      <c r="F68" s="147"/>
      <c r="G68" s="147">
        <v>2.1</v>
      </c>
      <c r="H68" s="147"/>
      <c r="I68" s="147"/>
      <c r="J68" s="147"/>
      <c r="K68" s="282">
        <f t="shared" si="1"/>
        <v>2.1</v>
      </c>
      <c r="M68" s="264"/>
      <c r="N68" s="264"/>
    </row>
    <row r="69" spans="2:11" ht="12.75">
      <c r="B69" s="286"/>
      <c r="C69" s="287"/>
      <c r="D69" s="287"/>
      <c r="E69" s="288"/>
      <c r="F69" s="289">
        <f aca="true" t="shared" si="2" ref="F69:K69">SUM(F7:F68)</f>
        <v>0</v>
      </c>
      <c r="G69" s="289">
        <f t="shared" si="2"/>
        <v>292.43999999999977</v>
      </c>
      <c r="H69" s="289">
        <f t="shared" si="2"/>
        <v>0</v>
      </c>
      <c r="I69" s="289">
        <f t="shared" si="2"/>
        <v>60.61</v>
      </c>
      <c r="J69" s="289">
        <f t="shared" si="2"/>
        <v>0</v>
      </c>
      <c r="K69" s="290">
        <f t="shared" si="2"/>
        <v>353.04999999999967</v>
      </c>
    </row>
    <row r="70" spans="2:11" ht="13.5" thickBot="1">
      <c r="B70" s="291"/>
      <c r="C70" s="292"/>
      <c r="D70" s="292"/>
      <c r="E70" s="293"/>
      <c r="F70" s="294"/>
      <c r="G70" s="292"/>
      <c r="H70" s="292"/>
      <c r="I70" s="295"/>
      <c r="J70" s="292"/>
      <c r="K70" s="296"/>
    </row>
    <row r="72" spans="2:11" ht="12.75">
      <c r="B72" s="336" t="s">
        <v>84</v>
      </c>
      <c r="C72" s="337"/>
      <c r="D72" s="337"/>
      <c r="E72" s="337"/>
      <c r="F72" s="337"/>
      <c r="G72" s="337"/>
      <c r="H72" s="337"/>
      <c r="I72" s="337"/>
      <c r="J72" s="337"/>
      <c r="K72" s="337"/>
    </row>
  </sheetData>
  <sheetProtection/>
  <mergeCells count="4">
    <mergeCell ref="B1:E1"/>
    <mergeCell ref="B3:C3"/>
    <mergeCell ref="F5:I5"/>
    <mergeCell ref="B72:K72"/>
  </mergeCells>
  <conditionalFormatting sqref="K24:K68">
    <cfRule type="expression" priority="336" dxfId="0">
      <formula>MOD(ROW(),2)=1</formula>
    </cfRule>
  </conditionalFormatting>
  <conditionalFormatting sqref="A53">
    <cfRule type="expression" priority="317" dxfId="0">
      <formula>MOD(ROW(),2)=1</formula>
    </cfRule>
  </conditionalFormatting>
  <conditionalFormatting sqref="A45">
    <cfRule type="expression" priority="306" dxfId="0">
      <formula>MOD(ROW(),2)=1</formula>
    </cfRule>
  </conditionalFormatting>
  <conditionalFormatting sqref="A37">
    <cfRule type="expression" priority="295" dxfId="0">
      <formula>MOD(ROW(),2)=1</formula>
    </cfRule>
  </conditionalFormatting>
  <conditionalFormatting sqref="K7:K23">
    <cfRule type="expression" priority="207" dxfId="0">
      <formula>MOD(ROW(),2)=1</formula>
    </cfRule>
  </conditionalFormatting>
  <conditionalFormatting sqref="A61 A63">
    <cfRule type="expression" priority="220" dxfId="0">
      <formula>MOD(ROW(),2)=1</formula>
    </cfRule>
  </conditionalFormatting>
  <conditionalFormatting sqref="F7:F68">
    <cfRule type="expression" priority="37" dxfId="0">
      <formula>MOD(ROW(),2)=1</formula>
    </cfRule>
  </conditionalFormatting>
  <conditionalFormatting sqref="F7:F68 B7:B68 G8 G10 G12 G14 G16 G18 G20 G22 G24 G26 G28 G30 G32 G34 G36 G38 G40 G42 G44 G46 G48 G50 G52 G54 G56 G58 G60 G62 G64 G66 G68">
    <cfRule type="expression" priority="38" dxfId="0">
      <formula>MOD(ROW(),2)=1</formula>
    </cfRule>
  </conditionalFormatting>
  <conditionalFormatting sqref="E7:E9">
    <cfRule type="expression" priority="35" dxfId="0">
      <formula>MOD(ROW(),2)=1</formula>
    </cfRule>
  </conditionalFormatting>
  <conditionalFormatting sqref="B7:C68 F7:J68">
    <cfRule type="expression" priority="36" dxfId="0">
      <formula>MOD(ROW(),2)=1</formula>
    </cfRule>
  </conditionalFormatting>
  <conditionalFormatting sqref="C7:C68">
    <cfRule type="expression" priority="34" dxfId="0">
      <formula>MOD(ROW(),2)=1</formula>
    </cfRule>
  </conditionalFormatting>
  <conditionalFormatting sqref="E8">
    <cfRule type="expression" priority="31" dxfId="0">
      <formula>MOD(ROW(),2)=1</formula>
    </cfRule>
  </conditionalFormatting>
  <conditionalFormatting sqref="J7:J68">
    <cfRule type="expression" priority="32" dxfId="0">
      <formula>MOD(ROW(),2)=1</formula>
    </cfRule>
  </conditionalFormatting>
  <conditionalFormatting sqref="J7:J68">
    <cfRule type="expression" priority="33" dxfId="0">
      <formula>MOD(ROW(),2)=1</formula>
    </cfRule>
  </conditionalFormatting>
  <conditionalFormatting sqref="C8:D8 C10:D10 C12:D12 C14:D14 C16:D16 C18:D18 C20:D20 C22:D22 C24:D24 C26:D26 C28:D28 C30:D30 C32:D32 C34:D34 C36:D36 C38:D38 C40:D40 C42:D42 C44:D44 C46:D46 C48:D48 C50:D50 C52:D52 C54:D54 C56:D56 C58:D58 C60:D60 C62:D62 C64:D64 C66:D66 C68:D68">
    <cfRule type="expression" priority="29" dxfId="0">
      <formula>MOD(ROW(),2)=1</formula>
    </cfRule>
  </conditionalFormatting>
  <conditionalFormatting sqref="E8">
    <cfRule type="expression" priority="30" dxfId="0">
      <formula>MOD(ROW(),2)=1</formula>
    </cfRule>
  </conditionalFormatting>
  <conditionalFormatting sqref="C8:D8 C10:D10 C12:D12 C14:D14 C16:D16 C18:D18 C20:D20 C22:D22 C24:D24 C26:D26 C28:D28 C30:D30 C32:D32 C34:D34 C36:D36 C38:D38 C40:D40 C42:D42 C44:D44 C46:D46 C48:D48 C50:D50 C52:D52 C54:D54 C56:D56 C58:D58 C60:D60 C62:D62 C64:D64 C66:D66 C68:D68">
    <cfRule type="expression" priority="28" dxfId="0">
      <formula>MOD(ROW(),2)=1</formula>
    </cfRule>
  </conditionalFormatting>
  <conditionalFormatting sqref="D7 D9 D11 D13 D15 D17 D19 D21 D23 D25 D27 D29 D31 D33 D35 D37 D39 D41 D43 D45 D47 D49 D51 D53 D55 D57 D59 D61 D63 D65 D67">
    <cfRule type="expression" priority="24" dxfId="0">
      <formula>MOD(ROW(),2)=1</formula>
    </cfRule>
  </conditionalFormatting>
  <conditionalFormatting sqref="D7:D68">
    <cfRule type="expression" priority="27" dxfId="0">
      <formula>MOD(ROW(),2)=1</formula>
    </cfRule>
  </conditionalFormatting>
  <conditionalFormatting sqref="D7:D68">
    <cfRule type="expression" priority="26" dxfId="0">
      <formula>MOD(ROW(),2)=1</formula>
    </cfRule>
  </conditionalFormatting>
  <conditionalFormatting sqref="D8 D10 D12 D14 D16 D18 D20 D22 D24 D26 D28 D30 D32 D34 D36 D38 D40 D42 D44 D46 D48 D50 D52 D54 D56 D58 D60 D62 D64 D66 D68">
    <cfRule type="expression" priority="21" dxfId="0">
      <formula>MOD(ROW(),2)=1</formula>
    </cfRule>
  </conditionalFormatting>
  <conditionalFormatting sqref="G7:G68">
    <cfRule type="expression" priority="23" dxfId="0">
      <formula>MOD(ROW(),2)=1</formula>
    </cfRule>
  </conditionalFormatting>
  <conditionalFormatting sqref="D7 D9 D11 D13 D15 D17 D19 D21 D23 D25 D27 D29 D31 D33 D35 D37 D39 D41 D43 D45 D47 D49 D51 D53 D55 D57 D59 D61 D63 D65 D67">
    <cfRule type="expression" priority="25" dxfId="0">
      <formula>MOD(ROW(),2)=1</formula>
    </cfRule>
  </conditionalFormatting>
  <conditionalFormatting sqref="G7 G9 G11 G13 G15 G17 G19 G21 G23 G25 G27 G29 G31 G33 G35 G37 G39 G41 G43 G45 G47 G49 G51 G53 G55 G57 G59 G61 G63 G65 G67">
    <cfRule type="expression" priority="22" dxfId="0">
      <formula>MOD(ROW(),2)=1</formula>
    </cfRule>
  </conditionalFormatting>
  <conditionalFormatting sqref="D8 D10 D12 D14 D16 D18 D20 D22 D24 D26 D28 D30 D32 D34 D36 D38 D40 D42 D44 D46 D48 D50 D52 D54 D56 D58 D60 D62 D64 D66 D68">
    <cfRule type="expression" priority="20" dxfId="0">
      <formula>MOD(ROW(),2)=1</formula>
    </cfRule>
  </conditionalFormatting>
  <conditionalFormatting sqref="G8 G10 G12 G14 G16 G18 G20 G22 G24 G26 G28 G30 G32 G34 G36 G38 G40 G42 G44 G46 G48 G50 G52 G54 G56 G58 G60 G62 G64 G66 G68">
    <cfRule type="expression" priority="19" dxfId="0">
      <formula>MOD(ROW(),2)=1</formula>
    </cfRule>
  </conditionalFormatting>
  <conditionalFormatting sqref="C8 C10 C12 C14 C16 C18 C20 C22 C24 C26 C28 C30 C32 C34 C36 C38 C40 C42 C44 C46 C48 C50 C52 C54 C56 C58 C60 C62 C64 C66 C68">
    <cfRule type="expression" priority="18" dxfId="0">
      <formula>MOD(ROW(),2)=1</formula>
    </cfRule>
  </conditionalFormatting>
  <conditionalFormatting sqref="C8 C10 C12 C14 C16 C18 C20 C22 C24 C26 C28 C30 C32 C34 C36 C38 C40 C42 C44 C46 C48 C50 C52 C54 C56 C58 C60 C62 C64 C66 C68">
    <cfRule type="expression" priority="17" dxfId="0">
      <formula>MOD(ROW(),2)=1</formula>
    </cfRule>
  </conditionalFormatting>
  <conditionalFormatting sqref="E53:E55">
    <cfRule type="expression" priority="16" dxfId="0">
      <formula>MOD(ROW(),2)=1</formula>
    </cfRule>
  </conditionalFormatting>
  <conditionalFormatting sqref="E45:E53">
    <cfRule type="expression" priority="15" dxfId="0">
      <formula>MOD(ROW(),2)=1</formula>
    </cfRule>
  </conditionalFormatting>
  <conditionalFormatting sqref="E53">
    <cfRule type="expression" priority="14" dxfId="0">
      <formula>MOD(ROW(),2)=1</formula>
    </cfRule>
  </conditionalFormatting>
  <conditionalFormatting sqref="E37">
    <cfRule type="expression" priority="11" dxfId="0">
      <formula>MOD(ROW(),2)=1</formula>
    </cfRule>
  </conditionalFormatting>
  <conditionalFormatting sqref="E37:E43">
    <cfRule type="expression" priority="13" dxfId="0">
      <formula>MOD(ROW(),2)=1</formula>
    </cfRule>
  </conditionalFormatting>
  <conditionalFormatting sqref="E29:E37">
    <cfRule type="expression" priority="12" dxfId="0">
      <formula>MOD(ROW(),2)=1</formula>
    </cfRule>
  </conditionalFormatting>
  <conditionalFormatting sqref="E25:E29">
    <cfRule type="expression" priority="10" dxfId="0">
      <formula>MOD(ROW(),2)=1</formula>
    </cfRule>
  </conditionalFormatting>
  <conditionalFormatting sqref="E43:E45">
    <cfRule type="expression" priority="9" dxfId="0">
      <formula>MOD(ROW(),2)=1</formula>
    </cfRule>
  </conditionalFormatting>
  <conditionalFormatting sqref="E63:E68">
    <cfRule type="expression" priority="8" dxfId="0">
      <formula>MOD(ROW(),2)=1</formula>
    </cfRule>
  </conditionalFormatting>
  <conditionalFormatting sqref="E61 E63">
    <cfRule type="expression" priority="6" dxfId="0">
      <formula>MOD(ROW(),2)=1</formula>
    </cfRule>
  </conditionalFormatting>
  <conditionalFormatting sqref="E55:E63">
    <cfRule type="expression" priority="7" dxfId="0">
      <formula>MOD(ROW(),2)=1</formula>
    </cfRule>
  </conditionalFormatting>
  <conditionalFormatting sqref="E10:E23">
    <cfRule type="expression" priority="5" dxfId="0">
      <formula>MOD(ROW(),2)=1</formula>
    </cfRule>
  </conditionalFormatting>
  <conditionalFormatting sqref="E52">
    <cfRule type="expression" priority="4" dxfId="0">
      <formula>MOD(ROW(),2)=1</formula>
    </cfRule>
  </conditionalFormatting>
  <conditionalFormatting sqref="E36">
    <cfRule type="expression" priority="3" dxfId="0">
      <formula>MOD(ROW(),2)=1</formula>
    </cfRule>
  </conditionalFormatting>
  <conditionalFormatting sqref="E68">
    <cfRule type="expression" priority="2" dxfId="0">
      <formula>MOD(ROW(),2)=1</formula>
    </cfRule>
  </conditionalFormatting>
  <conditionalFormatting sqref="E60 E62">
    <cfRule type="expression" priority="1" dxfId="0">
      <formula>MOD(ROW(),2)=1</formula>
    </cfRule>
  </conditionalFormatting>
  <dataValidations count="2">
    <dataValidation type="list" allowBlank="1" showInputMessage="1" showErrorMessage="1" sqref="E2">
      <formula1>"Bill Emery, Michael Beswick, Alan Price,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F2">
      <formula1>"Board executive director, Non Executive Director, Chief Executive, Chairman"</formula1>
    </dataValidation>
  </dataValidations>
  <printOptions/>
  <pageMargins left="0.75" right="0.75" top="0.6" bottom="0.58" header="0.5" footer="0.5"/>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L6" sqref="L6"/>
    </sheetView>
  </sheetViews>
  <sheetFormatPr defaultColWidth="9.140625" defaultRowHeight="12.75"/>
  <cols>
    <col min="1" max="1" width="1.421875" style="1" customWidth="1"/>
    <col min="2" max="2" width="10.57421875" style="1" customWidth="1"/>
    <col min="3" max="3" width="16.00390625" style="1" customWidth="1"/>
    <col min="4" max="4" width="15.00390625" style="1" customWidth="1"/>
    <col min="5" max="5" width="50.140625" style="4" customWidth="1"/>
    <col min="6" max="6" width="11.8515625" style="1" customWidth="1"/>
    <col min="7" max="7" width="11.8515625" style="92" customWidth="1"/>
    <col min="8" max="9" width="11.8515625" style="1" customWidth="1"/>
    <col min="10" max="10" width="14.7109375" style="1" customWidth="1"/>
    <col min="11" max="11" width="9.8515625" style="1" bestFit="1" customWidth="1"/>
    <col min="12" max="12" width="9.140625" style="208" customWidth="1"/>
    <col min="13" max="13" width="7.140625" style="208" hidden="1" customWidth="1"/>
    <col min="14" max="14" width="15.140625" style="208" customWidth="1"/>
    <col min="15" max="15" width="12.28125" style="208" customWidth="1"/>
    <col min="16" max="16" width="26.28125" style="208" customWidth="1"/>
    <col min="17" max="17" width="0" style="208" hidden="1" customWidth="1"/>
    <col min="18" max="16384" width="9.140625" style="208" customWidth="1"/>
  </cols>
  <sheetData>
    <row r="1" ht="14.25" customHeight="1">
      <c r="B1" s="2" t="s">
        <v>42</v>
      </c>
    </row>
    <row r="2" spans="2:7" ht="14.25" customHeight="1">
      <c r="B2" s="3" t="s">
        <v>43</v>
      </c>
      <c r="E2" s="117" t="s">
        <v>59</v>
      </c>
      <c r="F2" s="39" t="s">
        <v>113</v>
      </c>
      <c r="G2" s="93"/>
    </row>
    <row r="3" spans="2:7" ht="14.25" customHeight="1">
      <c r="B3" s="2" t="s">
        <v>44</v>
      </c>
      <c r="E3" s="118" t="str">
        <f>'Price R'!E3</f>
        <v>2013-14</v>
      </c>
      <c r="F3" s="3" t="str">
        <f>'Price R'!F3</f>
        <v>Quarter 3</v>
      </c>
      <c r="G3" s="114" t="str">
        <f>'Price R'!G3</f>
        <v>1 October - 31 December 2013</v>
      </c>
    </row>
    <row r="4" ht="14.25" customHeight="1" thickBot="1"/>
    <row r="5" spans="2:13" ht="38.25">
      <c r="B5" s="26" t="s">
        <v>45</v>
      </c>
      <c r="C5" s="25" t="s">
        <v>118</v>
      </c>
      <c r="D5" s="228" t="s">
        <v>119</v>
      </c>
      <c r="E5" s="119" t="s">
        <v>47</v>
      </c>
      <c r="F5" s="328" t="s">
        <v>51</v>
      </c>
      <c r="G5" s="329"/>
      <c r="H5" s="329"/>
      <c r="I5" s="330"/>
      <c r="J5" s="11" t="s">
        <v>50</v>
      </c>
      <c r="K5" s="30" t="s">
        <v>54</v>
      </c>
      <c r="M5" s="210" t="s">
        <v>45</v>
      </c>
    </row>
    <row r="6" spans="1:13" s="209" customFormat="1" ht="38.25">
      <c r="A6" s="4"/>
      <c r="B6" s="5"/>
      <c r="C6" s="96"/>
      <c r="D6" s="96"/>
      <c r="E6" s="6"/>
      <c r="F6" s="7" t="s">
        <v>48</v>
      </c>
      <c r="G6" s="9" t="s">
        <v>49</v>
      </c>
      <c r="H6" s="9" t="s">
        <v>91</v>
      </c>
      <c r="I6" s="203" t="s">
        <v>1</v>
      </c>
      <c r="J6" s="12" t="s">
        <v>52</v>
      </c>
      <c r="K6" s="31" t="s">
        <v>55</v>
      </c>
      <c r="M6" s="211"/>
    </row>
    <row r="7" spans="2:13" ht="25.5">
      <c r="B7" s="173">
        <v>41523</v>
      </c>
      <c r="C7" s="206" t="s">
        <v>133</v>
      </c>
      <c r="D7" s="206" t="s">
        <v>123</v>
      </c>
      <c r="E7" s="298" t="s">
        <v>220</v>
      </c>
      <c r="F7" s="116"/>
      <c r="G7" s="116">
        <v>40.2</v>
      </c>
      <c r="H7" s="147"/>
      <c r="I7" s="147"/>
      <c r="J7" s="205"/>
      <c r="K7" s="115">
        <f aca="true" t="shared" si="0" ref="K7:K21">SUM(F7:J7)</f>
        <v>40.2</v>
      </c>
      <c r="M7" s="207"/>
    </row>
    <row r="8" spans="2:13" ht="12.75">
      <c r="B8" s="173">
        <v>41533</v>
      </c>
      <c r="C8" s="206" t="s">
        <v>330</v>
      </c>
      <c r="D8" s="206" t="s">
        <v>166</v>
      </c>
      <c r="E8" s="298" t="s">
        <v>225</v>
      </c>
      <c r="F8" s="116"/>
      <c r="G8" s="116"/>
      <c r="H8" s="147">
        <v>18.32</v>
      </c>
      <c r="I8" s="147"/>
      <c r="J8" s="205"/>
      <c r="K8" s="115">
        <f t="shared" si="0"/>
        <v>18.32</v>
      </c>
      <c r="M8" s="207"/>
    </row>
    <row r="9" spans="2:13" ht="25.5">
      <c r="B9" s="173">
        <v>41536</v>
      </c>
      <c r="C9" s="206" t="s">
        <v>134</v>
      </c>
      <c r="D9" s="206" t="s">
        <v>175</v>
      </c>
      <c r="E9" s="298" t="s">
        <v>226</v>
      </c>
      <c r="F9" s="116"/>
      <c r="G9" s="116"/>
      <c r="H9" s="147"/>
      <c r="I9" s="147">
        <v>74.31</v>
      </c>
      <c r="J9" s="205"/>
      <c r="K9" s="115">
        <f t="shared" si="0"/>
        <v>74.31</v>
      </c>
      <c r="M9" s="207"/>
    </row>
    <row r="10" spans="2:13" ht="38.25">
      <c r="B10" s="173">
        <v>41549</v>
      </c>
      <c r="C10" s="206" t="s">
        <v>132</v>
      </c>
      <c r="D10" s="206" t="s">
        <v>123</v>
      </c>
      <c r="E10" s="298" t="s">
        <v>219</v>
      </c>
      <c r="F10" s="116"/>
      <c r="G10" s="116">
        <v>184.54</v>
      </c>
      <c r="H10" s="147"/>
      <c r="I10" s="147"/>
      <c r="J10" s="205"/>
      <c r="K10" s="115">
        <f t="shared" si="0"/>
        <v>184.54</v>
      </c>
      <c r="M10" s="207"/>
    </row>
    <row r="11" spans="2:13" ht="25.5">
      <c r="B11" s="173">
        <v>41557</v>
      </c>
      <c r="C11" s="206" t="s">
        <v>131</v>
      </c>
      <c r="D11" s="206" t="s">
        <v>123</v>
      </c>
      <c r="E11" s="298" t="s">
        <v>218</v>
      </c>
      <c r="F11" s="116"/>
      <c r="G11" s="116">
        <v>116.64</v>
      </c>
      <c r="H11" s="147"/>
      <c r="I11" s="147"/>
      <c r="J11" s="205"/>
      <c r="K11" s="115">
        <f t="shared" si="0"/>
        <v>116.64</v>
      </c>
      <c r="M11" s="207"/>
    </row>
    <row r="12" spans="2:13" ht="25.5">
      <c r="B12" s="173">
        <v>41557</v>
      </c>
      <c r="C12" s="206" t="s">
        <v>138</v>
      </c>
      <c r="D12" s="206" t="s">
        <v>175</v>
      </c>
      <c r="E12" s="298" t="s">
        <v>218</v>
      </c>
      <c r="F12" s="116"/>
      <c r="G12" s="116"/>
      <c r="H12" s="147"/>
      <c r="I12" s="147">
        <v>47.28</v>
      </c>
      <c r="J12" s="205"/>
      <c r="K12" s="115">
        <f t="shared" si="0"/>
        <v>47.28</v>
      </c>
      <c r="M12" s="207"/>
    </row>
    <row r="13" spans="2:13" ht="25.5">
      <c r="B13" s="173">
        <v>41571</v>
      </c>
      <c r="C13" s="206" t="s">
        <v>136</v>
      </c>
      <c r="D13" s="206" t="s">
        <v>123</v>
      </c>
      <c r="E13" s="298" t="s">
        <v>221</v>
      </c>
      <c r="F13" s="116"/>
      <c r="G13" s="116">
        <v>301.91</v>
      </c>
      <c r="H13" s="147"/>
      <c r="I13" s="147"/>
      <c r="J13" s="205"/>
      <c r="K13" s="115">
        <f t="shared" si="0"/>
        <v>301.91</v>
      </c>
      <c r="M13" s="207"/>
    </row>
    <row r="14" spans="2:13" ht="12.75">
      <c r="B14" s="173">
        <v>41578</v>
      </c>
      <c r="C14" s="206" t="s">
        <v>135</v>
      </c>
      <c r="D14" s="206" t="s">
        <v>123</v>
      </c>
      <c r="E14" s="298" t="s">
        <v>222</v>
      </c>
      <c r="F14" s="116"/>
      <c r="G14" s="116">
        <v>103.06</v>
      </c>
      <c r="H14" s="147"/>
      <c r="I14" s="147"/>
      <c r="J14" s="205"/>
      <c r="K14" s="115">
        <f t="shared" si="0"/>
        <v>103.06</v>
      </c>
      <c r="M14" s="207"/>
    </row>
    <row r="15" spans="2:13" ht="25.5">
      <c r="B15" s="173">
        <v>41583</v>
      </c>
      <c r="C15" s="206" t="s">
        <v>137</v>
      </c>
      <c r="D15" s="206" t="s">
        <v>123</v>
      </c>
      <c r="E15" s="298" t="s">
        <v>297</v>
      </c>
      <c r="F15" s="116"/>
      <c r="G15" s="116">
        <v>151.52</v>
      </c>
      <c r="H15" s="147"/>
      <c r="I15" s="147"/>
      <c r="J15" s="205"/>
      <c r="K15" s="115">
        <f t="shared" si="0"/>
        <v>151.52</v>
      </c>
      <c r="M15" s="207"/>
    </row>
    <row r="16" spans="2:13" ht="25.5">
      <c r="B16" s="173">
        <v>41585</v>
      </c>
      <c r="C16" s="206" t="s">
        <v>122</v>
      </c>
      <c r="D16" s="206" t="s">
        <v>123</v>
      </c>
      <c r="E16" s="298" t="s">
        <v>224</v>
      </c>
      <c r="F16" s="116"/>
      <c r="G16" s="116">
        <v>180.17</v>
      </c>
      <c r="H16" s="147"/>
      <c r="I16" s="147"/>
      <c r="J16" s="205"/>
      <c r="K16" s="115">
        <f t="shared" si="0"/>
        <v>180.17</v>
      </c>
      <c r="M16" s="207"/>
    </row>
    <row r="17" spans="2:13" ht="25.5">
      <c r="B17" s="173">
        <v>41585</v>
      </c>
      <c r="C17" s="206" t="s">
        <v>143</v>
      </c>
      <c r="D17" s="206" t="s">
        <v>175</v>
      </c>
      <c r="E17" s="298" t="s">
        <v>224</v>
      </c>
      <c r="F17" s="116"/>
      <c r="G17" s="116"/>
      <c r="H17" s="147"/>
      <c r="I17" s="147">
        <v>61.05</v>
      </c>
      <c r="J17" s="205"/>
      <c r="K17" s="115">
        <f t="shared" si="0"/>
        <v>61.05</v>
      </c>
      <c r="M17" s="207"/>
    </row>
    <row r="18" spans="2:13" ht="41.25" customHeight="1">
      <c r="B18" s="173">
        <v>41588</v>
      </c>
      <c r="C18" s="206" t="s">
        <v>142</v>
      </c>
      <c r="D18" s="206" t="s">
        <v>166</v>
      </c>
      <c r="E18" s="298" t="s">
        <v>223</v>
      </c>
      <c r="F18" s="116"/>
      <c r="G18" s="116">
        <v>142.84</v>
      </c>
      <c r="H18" s="147"/>
      <c r="I18" s="147"/>
      <c r="J18" s="205"/>
      <c r="K18" s="115">
        <f t="shared" si="0"/>
        <v>142.84</v>
      </c>
      <c r="M18" s="207"/>
    </row>
    <row r="19" spans="2:13" ht="42" customHeight="1">
      <c r="B19" s="173">
        <v>41589</v>
      </c>
      <c r="C19" s="206" t="s">
        <v>141</v>
      </c>
      <c r="D19" s="206" t="s">
        <v>166</v>
      </c>
      <c r="E19" s="298" t="s">
        <v>223</v>
      </c>
      <c r="F19" s="116"/>
      <c r="G19" s="116">
        <v>167.08</v>
      </c>
      <c r="H19" s="147"/>
      <c r="I19" s="147"/>
      <c r="J19" s="205"/>
      <c r="K19" s="115">
        <f>SUM(F19:J19)</f>
        <v>167.08</v>
      </c>
      <c r="M19" s="207"/>
    </row>
    <row r="20" spans="2:13" ht="25.5">
      <c r="B20" s="173">
        <v>41591</v>
      </c>
      <c r="C20" s="206" t="s">
        <v>139</v>
      </c>
      <c r="D20" s="206" t="s">
        <v>123</v>
      </c>
      <c r="E20" s="298" t="s">
        <v>227</v>
      </c>
      <c r="F20" s="116"/>
      <c r="G20" s="116">
        <v>85.11</v>
      </c>
      <c r="H20" s="147"/>
      <c r="I20" s="147"/>
      <c r="J20" s="205"/>
      <c r="K20" s="115">
        <f t="shared" si="0"/>
        <v>85.11</v>
      </c>
      <c r="M20" s="207"/>
    </row>
    <row r="21" spans="2:13" ht="25.5">
      <c r="B21" s="173">
        <v>41605</v>
      </c>
      <c r="C21" s="206" t="s">
        <v>140</v>
      </c>
      <c r="D21" s="206" t="s">
        <v>123</v>
      </c>
      <c r="E21" s="298" t="s">
        <v>296</v>
      </c>
      <c r="F21" s="116"/>
      <c r="G21" s="116">
        <v>78.13</v>
      </c>
      <c r="H21" s="147"/>
      <c r="I21" s="147"/>
      <c r="J21" s="205"/>
      <c r="K21" s="115">
        <f t="shared" si="0"/>
        <v>78.13</v>
      </c>
      <c r="M21" s="207"/>
    </row>
    <row r="22" spans="2:13" ht="12.75">
      <c r="B22" s="212"/>
      <c r="C22" s="226"/>
      <c r="D22" s="226"/>
      <c r="E22" s="224"/>
      <c r="F22" s="127">
        <f aca="true" t="shared" si="1" ref="F22:K22">SUM(F7:F21)</f>
        <v>0</v>
      </c>
      <c r="G22" s="130">
        <f t="shared" si="1"/>
        <v>1551.1999999999998</v>
      </c>
      <c r="H22" s="130">
        <f t="shared" si="1"/>
        <v>18.32</v>
      </c>
      <c r="I22" s="131">
        <f t="shared" si="1"/>
        <v>182.64</v>
      </c>
      <c r="J22" s="130">
        <f t="shared" si="1"/>
        <v>0</v>
      </c>
      <c r="K22" s="138">
        <f t="shared" si="1"/>
        <v>1752.1599999999999</v>
      </c>
      <c r="M22" s="207"/>
    </row>
    <row r="23" spans="1:13" ht="13.5" thickBot="1">
      <c r="A23" s="208"/>
      <c r="B23" s="213"/>
      <c r="C23" s="225"/>
      <c r="D23" s="225"/>
      <c r="E23" s="227"/>
      <c r="F23" s="22"/>
      <c r="G23" s="94"/>
      <c r="H23" s="20"/>
      <c r="I23" s="23"/>
      <c r="J23" s="20"/>
      <c r="K23" s="24"/>
      <c r="M23" s="207"/>
    </row>
    <row r="24" ht="12.75">
      <c r="M24" s="207"/>
    </row>
    <row r="25" spans="1:13" s="209" customFormat="1" ht="12.75">
      <c r="A25" s="4"/>
      <c r="B25" s="1" t="s">
        <v>84</v>
      </c>
      <c r="C25" s="1"/>
      <c r="D25" s="1"/>
      <c r="E25" s="4"/>
      <c r="F25" s="1"/>
      <c r="G25" s="92"/>
      <c r="H25" s="1"/>
      <c r="I25" s="1"/>
      <c r="J25" s="1"/>
      <c r="K25" s="1"/>
      <c r="M25" s="207"/>
    </row>
    <row r="26" spans="1:13" ht="12.75">
      <c r="A26" s="71"/>
      <c r="M26" s="207"/>
    </row>
  </sheetData>
  <sheetProtection/>
  <mergeCells count="1">
    <mergeCell ref="F5:I5"/>
  </mergeCells>
  <conditionalFormatting sqref="A7:A26 K7:K21">
    <cfRule type="expression" priority="21" dxfId="0">
      <formula>MOD(ROW(),2)=1</formula>
    </cfRule>
  </conditionalFormatting>
  <conditionalFormatting sqref="B7:C7 B9:C9 B11:C11 B13:C13 B15:C15 B17:C17 B19:C19 B21:C21 F7 F9 F11 F13 F15 F17 F19 F21 H7 H9 H11 H13 H15 H17 H19 H21 J21 J19 J17 J15 J13 J11 J9 J7">
    <cfRule type="expression" priority="9" dxfId="0">
      <formula>MOD(ROW(),2)=1</formula>
    </cfRule>
  </conditionalFormatting>
  <conditionalFormatting sqref="G8 G10 G12 G14 G16 G18 G20">
    <cfRule type="expression" priority="6" dxfId="0">
      <formula>MOD(ROW(),2)=1</formula>
    </cfRule>
  </conditionalFormatting>
  <conditionalFormatting sqref="B8:C8 B10:C10 B12:C12 B14:C14 B16:C16 B18:C18 B20:C20 F8 F10 F12 F14 F16 F18 F20 H8 H10 H12 H14 H16 H18 H20 J20 J18 J16 J14 J12 J10 J8">
    <cfRule type="expression" priority="7" dxfId="0">
      <formula>MOD(ROW(),2)=1</formula>
    </cfRule>
  </conditionalFormatting>
  <conditionalFormatting sqref="G7 G9 G11 G13 G15 G17 G19 G21">
    <cfRule type="expression" priority="8" dxfId="0">
      <formula>MOD(ROW(),2)=1</formula>
    </cfRule>
  </conditionalFormatting>
  <conditionalFormatting sqref="D7 D9 D11 D13 D15 D17 D19 D21">
    <cfRule type="expression" priority="5" dxfId="0">
      <formula>MOD(ROW(),2)=1</formula>
    </cfRule>
  </conditionalFormatting>
  <conditionalFormatting sqref="D8 D10 D12 D14 D16 D18 D20">
    <cfRule type="expression" priority="4" dxfId="0">
      <formula>MOD(ROW(),2)=1</formula>
    </cfRule>
  </conditionalFormatting>
  <conditionalFormatting sqref="E7 E9 E11 E13 E15 E17 E19 E21">
    <cfRule type="expression" priority="3" dxfId="0">
      <formula>MOD(ROW(),2)=1</formula>
    </cfRule>
  </conditionalFormatting>
  <conditionalFormatting sqref="E8 E10 E12 E14 E16 E18 E20">
    <cfRule type="expression" priority="2" dxfId="0">
      <formula>MOD(ROW(),2)=1</formula>
    </cfRule>
  </conditionalFormatting>
  <conditionalFormatting sqref="I7:I21">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F2">
      <formula1>"Board 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A1">
      <selection activeCell="E13" sqref="E13"/>
    </sheetView>
  </sheetViews>
  <sheetFormatPr defaultColWidth="9.140625" defaultRowHeight="12.75"/>
  <cols>
    <col min="1" max="1" width="1.421875" style="1" customWidth="1"/>
    <col min="2" max="2" width="10.57421875" style="1" customWidth="1"/>
    <col min="3" max="4" width="15.140625" style="1" customWidth="1"/>
    <col min="5" max="5" width="49.28125" style="1" customWidth="1"/>
    <col min="6" max="6" width="10.8515625" style="1" customWidth="1"/>
    <col min="7" max="7" width="12.00390625" style="1" customWidth="1"/>
    <col min="8" max="10" width="10.8515625" style="1" customWidth="1"/>
    <col min="11" max="11" width="10.421875" style="1" customWidth="1"/>
    <col min="12" max="16384" width="9.140625" style="1" customWidth="1"/>
  </cols>
  <sheetData>
    <row r="1" ht="12.75">
      <c r="B1" s="2" t="s">
        <v>42</v>
      </c>
    </row>
    <row r="2" spans="2:7" ht="12.75">
      <c r="B2" s="3" t="s">
        <v>43</v>
      </c>
      <c r="E2" s="38" t="s">
        <v>96</v>
      </c>
      <c r="F2" s="39" t="s">
        <v>113</v>
      </c>
      <c r="G2" s="40"/>
    </row>
    <row r="3" spans="2:7" ht="12.75">
      <c r="B3" s="2" t="s">
        <v>44</v>
      </c>
      <c r="E3" s="3" t="str">
        <f>'Price R'!E3</f>
        <v>2013-14</v>
      </c>
      <c r="F3" s="3" t="str">
        <f>'Price R'!F3</f>
        <v>Quarter 3</v>
      </c>
      <c r="G3" s="3" t="str">
        <f>'Price R'!G3</f>
        <v>1 October - 31 December 2013</v>
      </c>
    </row>
    <row r="4" ht="13.5" thickBot="1"/>
    <row r="5" spans="2:11" ht="38.25">
      <c r="B5" s="26" t="s">
        <v>45</v>
      </c>
      <c r="C5" s="25" t="s">
        <v>118</v>
      </c>
      <c r="D5" s="228" t="s">
        <v>119</v>
      </c>
      <c r="E5" s="10" t="s">
        <v>47</v>
      </c>
      <c r="F5" s="328" t="s">
        <v>51</v>
      </c>
      <c r="G5" s="329"/>
      <c r="H5" s="329"/>
      <c r="I5" s="330"/>
      <c r="J5" s="11" t="s">
        <v>50</v>
      </c>
      <c r="K5" s="30" t="s">
        <v>54</v>
      </c>
    </row>
    <row r="6" spans="2:11" s="4" customFormat="1" ht="38.25">
      <c r="B6" s="5"/>
      <c r="C6" s="96"/>
      <c r="D6" s="96"/>
      <c r="E6" s="6"/>
      <c r="F6" s="7" t="s">
        <v>48</v>
      </c>
      <c r="G6" s="9" t="s">
        <v>49</v>
      </c>
      <c r="H6" s="9" t="s">
        <v>91</v>
      </c>
      <c r="I6" s="203" t="s">
        <v>1</v>
      </c>
      <c r="J6" s="12" t="s">
        <v>52</v>
      </c>
      <c r="K6" s="31" t="s">
        <v>55</v>
      </c>
    </row>
    <row r="7" spans="1:13" s="312" customFormat="1" ht="25.5" customHeight="1">
      <c r="A7" s="310"/>
      <c r="B7" s="303">
        <v>41519</v>
      </c>
      <c r="C7" s="316" t="s">
        <v>331</v>
      </c>
      <c r="D7" s="316" t="s">
        <v>166</v>
      </c>
      <c r="E7" s="323" t="s">
        <v>263</v>
      </c>
      <c r="F7" s="147"/>
      <c r="G7" s="147"/>
      <c r="H7" s="147">
        <v>19.09</v>
      </c>
      <c r="I7" s="147"/>
      <c r="J7" s="147"/>
      <c r="K7" s="311">
        <f>SUM(F7:J7)</f>
        <v>19.09</v>
      </c>
      <c r="M7" s="313"/>
    </row>
    <row r="8" spans="1:13" s="312" customFormat="1" ht="25.5" customHeight="1">
      <c r="A8" s="310"/>
      <c r="B8" s="303">
        <v>41533</v>
      </c>
      <c r="C8" s="316" t="s">
        <v>125</v>
      </c>
      <c r="D8" s="316" t="s">
        <v>175</v>
      </c>
      <c r="E8" s="323" t="s">
        <v>228</v>
      </c>
      <c r="F8" s="147"/>
      <c r="G8" s="147"/>
      <c r="H8" s="147"/>
      <c r="I8" s="147">
        <v>95.21</v>
      </c>
      <c r="J8" s="147"/>
      <c r="K8" s="311">
        <f aca="true" t="shared" si="0" ref="K8:K13">SUM(F8:J8)</f>
        <v>95.21</v>
      </c>
      <c r="M8" s="313"/>
    </row>
    <row r="9" spans="1:13" s="312" customFormat="1" ht="25.5" customHeight="1">
      <c r="A9" s="310"/>
      <c r="B9" s="303">
        <v>41548</v>
      </c>
      <c r="C9" s="316" t="s">
        <v>124</v>
      </c>
      <c r="D9" s="316" t="s">
        <v>123</v>
      </c>
      <c r="E9" s="323" t="s">
        <v>229</v>
      </c>
      <c r="F9" s="147"/>
      <c r="G9" s="147">
        <v>140.69</v>
      </c>
      <c r="H9" s="147"/>
      <c r="I9" s="147"/>
      <c r="J9" s="147"/>
      <c r="K9" s="311">
        <f>SUM(F9:J9)</f>
        <v>140.69</v>
      </c>
      <c r="M9" s="313"/>
    </row>
    <row r="10" spans="1:13" s="312" customFormat="1" ht="25.5" customHeight="1">
      <c r="A10" s="310"/>
      <c r="B10" s="303">
        <v>41548</v>
      </c>
      <c r="C10" s="316" t="s">
        <v>230</v>
      </c>
      <c r="D10" s="316" t="s">
        <v>166</v>
      </c>
      <c r="E10" s="321" t="s">
        <v>231</v>
      </c>
      <c r="F10" s="147"/>
      <c r="G10" s="147">
        <v>24</v>
      </c>
      <c r="H10" s="147"/>
      <c r="I10" s="147"/>
      <c r="J10" s="147"/>
      <c r="K10" s="311">
        <f>SUM(F10:J10)</f>
        <v>24</v>
      </c>
      <c r="M10" s="313"/>
    </row>
    <row r="11" spans="1:13" s="312" customFormat="1" ht="25.5" customHeight="1">
      <c r="A11" s="310"/>
      <c r="B11" s="303">
        <v>41548</v>
      </c>
      <c r="C11" s="316" t="s">
        <v>127</v>
      </c>
      <c r="D11" s="316" t="s">
        <v>175</v>
      </c>
      <c r="E11" s="323" t="s">
        <v>229</v>
      </c>
      <c r="F11" s="147"/>
      <c r="G11" s="147"/>
      <c r="H11" s="147"/>
      <c r="I11" s="147">
        <v>39.21</v>
      </c>
      <c r="J11" s="147"/>
      <c r="K11" s="311">
        <f t="shared" si="0"/>
        <v>39.21</v>
      </c>
      <c r="M11" s="313"/>
    </row>
    <row r="12" spans="1:13" s="312" customFormat="1" ht="25.5" customHeight="1">
      <c r="A12" s="310"/>
      <c r="B12" s="303">
        <v>41568</v>
      </c>
      <c r="C12" s="316" t="s">
        <v>125</v>
      </c>
      <c r="D12" s="316" t="s">
        <v>175</v>
      </c>
      <c r="E12" s="323" t="s">
        <v>232</v>
      </c>
      <c r="F12" s="147"/>
      <c r="G12" s="147"/>
      <c r="H12" s="147"/>
      <c r="I12" s="147">
        <v>95.21</v>
      </c>
      <c r="J12" s="147"/>
      <c r="K12" s="311">
        <f t="shared" si="0"/>
        <v>95.21</v>
      </c>
      <c r="M12" s="313"/>
    </row>
    <row r="13" spans="1:13" s="312" customFormat="1" ht="25.5" customHeight="1">
      <c r="A13" s="310"/>
      <c r="B13" s="303">
        <v>41569</v>
      </c>
      <c r="C13" s="316" t="s">
        <v>126</v>
      </c>
      <c r="D13" s="316" t="s">
        <v>166</v>
      </c>
      <c r="E13" s="323" t="s">
        <v>233</v>
      </c>
      <c r="F13" s="147"/>
      <c r="G13" s="147">
        <v>30.99</v>
      </c>
      <c r="H13" s="147"/>
      <c r="I13" s="147"/>
      <c r="J13" s="147"/>
      <c r="K13" s="311">
        <f t="shared" si="0"/>
        <v>30.99</v>
      </c>
      <c r="M13" s="313"/>
    </row>
    <row r="14" spans="2:11" s="4" customFormat="1" ht="12.75">
      <c r="B14" s="212"/>
      <c r="C14" s="226"/>
      <c r="D14" s="226"/>
      <c r="E14" s="224"/>
      <c r="F14" s="126">
        <f aca="true" t="shared" si="1" ref="F14:K14">SUM(F8:F13)</f>
        <v>0</v>
      </c>
      <c r="G14" s="126">
        <f t="shared" si="1"/>
        <v>195.68</v>
      </c>
      <c r="H14" s="126">
        <f t="shared" si="1"/>
        <v>0</v>
      </c>
      <c r="I14" s="126">
        <f t="shared" si="1"/>
        <v>229.63</v>
      </c>
      <c r="J14" s="129">
        <f t="shared" si="1"/>
        <v>0</v>
      </c>
      <c r="K14" s="301">
        <f t="shared" si="1"/>
        <v>425.30999999999995</v>
      </c>
    </row>
    <row r="15" spans="2:11" s="4" customFormat="1" ht="13.5" thickBot="1">
      <c r="B15" s="213"/>
      <c r="C15" s="225"/>
      <c r="D15" s="225"/>
      <c r="E15" s="223"/>
      <c r="F15" s="164"/>
      <c r="G15" s="165"/>
      <c r="H15" s="165"/>
      <c r="I15" s="166"/>
      <c r="J15" s="165"/>
      <c r="K15" s="302"/>
    </row>
    <row r="16" spans="2:11" s="254" customFormat="1" ht="12.75">
      <c r="B16" s="255"/>
      <c r="C16" s="255"/>
      <c r="D16" s="255"/>
      <c r="E16" s="255"/>
      <c r="F16" s="256"/>
      <c r="G16" s="256"/>
      <c r="H16" s="256"/>
      <c r="I16" s="256"/>
      <c r="J16" s="256"/>
      <c r="K16" s="256"/>
    </row>
    <row r="17" spans="2:11" s="4" customFormat="1" ht="12.75">
      <c r="B17" s="1" t="s">
        <v>84</v>
      </c>
      <c r="C17" s="1"/>
      <c r="D17" s="1"/>
      <c r="E17" s="1"/>
      <c r="F17" s="1"/>
      <c r="G17" s="1"/>
      <c r="H17" s="1"/>
      <c r="I17" s="1"/>
      <c r="J17" s="1"/>
      <c r="K17" s="1"/>
    </row>
  </sheetData>
  <sheetProtection/>
  <mergeCells count="1">
    <mergeCell ref="F5:I5"/>
  </mergeCells>
  <conditionalFormatting sqref="A7:A15 K7:K13">
    <cfRule type="expression" priority="60" dxfId="0">
      <formula>MOD(ROW(),2)=1</formula>
    </cfRule>
  </conditionalFormatting>
  <conditionalFormatting sqref="D8 D10 D12">
    <cfRule type="expression" priority="9" dxfId="0">
      <formula>MOD(ROW(),2)=1</formula>
    </cfRule>
  </conditionalFormatting>
  <conditionalFormatting sqref="D7:D13">
    <cfRule type="expression" priority="12" dxfId="0">
      <formula>MOD(ROW(),2)=1</formula>
    </cfRule>
  </conditionalFormatting>
  <conditionalFormatting sqref="C7:D7 C9:D9 C11:D11 C13:D13">
    <cfRule type="expression" priority="14" dxfId="0">
      <formula>MOD(ROW(),2)=1</formula>
    </cfRule>
  </conditionalFormatting>
  <conditionalFormatting sqref="D7:D13">
    <cfRule type="expression" priority="11" dxfId="0">
      <formula>MOD(ROW(),2)=1</formula>
    </cfRule>
  </conditionalFormatting>
  <conditionalFormatting sqref="D8 D10 D12">
    <cfRule type="expression" priority="10" dxfId="0">
      <formula>MOD(ROW(),2)=1</formula>
    </cfRule>
  </conditionalFormatting>
  <conditionalFormatting sqref="G7:G13">
    <cfRule type="expression" priority="8" dxfId="0">
      <formula>MOD(ROW(),2)=1</formula>
    </cfRule>
  </conditionalFormatting>
  <conditionalFormatting sqref="D7 D9 D11 D13">
    <cfRule type="expression" priority="6" dxfId="0">
      <formula>MOD(ROW(),2)=1</formula>
    </cfRule>
  </conditionalFormatting>
  <conditionalFormatting sqref="D7 D9 D11 D13">
    <cfRule type="expression" priority="5" dxfId="0">
      <formula>MOD(ROW(),2)=1</formula>
    </cfRule>
  </conditionalFormatting>
  <conditionalFormatting sqref="G7 G9 G11 G13">
    <cfRule type="expression" priority="4" dxfId="0">
      <formula>MOD(ROW(),2)=1</formula>
    </cfRule>
  </conditionalFormatting>
  <conditionalFormatting sqref="C7 C9 C11 C13">
    <cfRule type="expression" priority="3" dxfId="0">
      <formula>MOD(ROW(),2)=1</formula>
    </cfRule>
  </conditionalFormatting>
  <conditionalFormatting sqref="C7 C9 C11 C13">
    <cfRule type="expression" priority="2" dxfId="0">
      <formula>MOD(ROW(),2)=1</formula>
    </cfRule>
  </conditionalFormatting>
  <conditionalFormatting sqref="E7:E13">
    <cfRule type="expression" priority="1" dxfId="0">
      <formula>MOD(ROW(),2)=1</formula>
    </cfRule>
  </conditionalFormatting>
  <conditionalFormatting sqref="F7:F13">
    <cfRule type="expression" priority="19" dxfId="0">
      <formula>MOD(ROW(),2)=1</formula>
    </cfRule>
  </conditionalFormatting>
  <conditionalFormatting sqref="F7:F12 B7:B13 G7 G9 G11 F13:G13">
    <cfRule type="expression" priority="20" dxfId="0">
      <formula>MOD(ROW(),2)=1</formula>
    </cfRule>
  </conditionalFormatting>
  <conditionalFormatting sqref="B7:C13 F7:J13">
    <cfRule type="expression" priority="18" dxfId="0">
      <formula>MOD(ROW(),2)=1</formula>
    </cfRule>
  </conditionalFormatting>
  <conditionalFormatting sqref="C7:C13">
    <cfRule type="expression" priority="17" dxfId="0">
      <formula>MOD(ROW(),2)=1</formula>
    </cfRule>
  </conditionalFormatting>
  <conditionalFormatting sqref="J7:J13">
    <cfRule type="expression" priority="15" dxfId="0">
      <formula>MOD(ROW(),2)=1</formula>
    </cfRule>
  </conditionalFormatting>
  <conditionalFormatting sqref="J7:J13">
    <cfRule type="expression" priority="16" dxfId="0">
      <formula>MOD(ROW(),2)=1</formula>
    </cfRule>
  </conditionalFormatting>
  <conditionalFormatting sqref="C7:D7 C9:D9 C11:D11 C13:D13">
    <cfRule type="expression" priority="13" dxfId="0">
      <formula>MOD(ROW(),2)=1</formula>
    </cfRule>
  </conditionalFormatting>
  <conditionalFormatting sqref="G8 G10 G12">
    <cfRule type="expression" priority="7"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"Bill Emery, Michael Beswick, Michael Lee, Juliet Lazarus, Ian Prosser, Lynda Rollason, Cathryn Ross, Anna Walker, Peter Bucks, Chris Elliott, Jane May, Richard Goldson, Jim O'Sullivan, Jeremy Chittleburgh, Tracey Barlow, Mike Lloyd,Steve Walker"</formula1>
    </dataValidation>
  </dataValidations>
  <printOptions/>
  <pageMargins left="0.75" right="0.75" top="0.58" bottom="0.58" header="0.5" footer="0.5"/>
  <pageSetup fitToHeight="2"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57</v>
      </c>
      <c r="F2" s="40"/>
    </row>
    <row r="3" spans="2:6" ht="12.75">
      <c r="B3" s="2" t="s">
        <v>44</v>
      </c>
      <c r="D3" s="3" t="str">
        <f>'Price R'!E3</f>
        <v>2013-14</v>
      </c>
      <c r="E3" s="3" t="str">
        <f>'Price R'!F3</f>
        <v>Quarter 3</v>
      </c>
      <c r="F3" s="3" t="str">
        <f>'Price R'!G3</f>
        <v>1 October - 31 December 2013</v>
      </c>
    </row>
    <row r="4" ht="13.5" thickBot="1"/>
    <row r="5" spans="2:10" ht="12.75">
      <c r="B5" s="26" t="s">
        <v>45</v>
      </c>
      <c r="C5" s="25" t="s">
        <v>46</v>
      </c>
      <c r="D5" s="10" t="s">
        <v>47</v>
      </c>
      <c r="E5" s="328" t="s">
        <v>51</v>
      </c>
      <c r="F5" s="329"/>
      <c r="G5" s="329"/>
      <c r="H5" s="330"/>
      <c r="I5" s="11" t="s">
        <v>50</v>
      </c>
      <c r="J5" s="30" t="s">
        <v>54</v>
      </c>
    </row>
    <row r="6" spans="2:10" s="4" customFormat="1" ht="27" customHeight="1">
      <c r="B6" s="5"/>
      <c r="C6" s="12"/>
      <c r="D6" s="6"/>
      <c r="E6" s="7" t="s">
        <v>48</v>
      </c>
      <c r="F6" s="9" t="s">
        <v>49</v>
      </c>
      <c r="G6" s="9" t="s">
        <v>91</v>
      </c>
      <c r="H6" s="57" t="s">
        <v>1</v>
      </c>
      <c r="I6" s="12" t="s">
        <v>52</v>
      </c>
      <c r="J6" s="31" t="s">
        <v>55</v>
      </c>
    </row>
    <row r="7" spans="2:10" s="4" customFormat="1" ht="13.5" customHeight="1">
      <c r="B7" s="80"/>
      <c r="C7" s="141"/>
      <c r="D7" s="141"/>
      <c r="E7" s="140"/>
      <c r="F7" s="140"/>
      <c r="G7" s="140"/>
      <c r="H7" s="143"/>
      <c r="I7" s="141"/>
      <c r="J7" s="139"/>
    </row>
    <row r="8" spans="2:10" ht="13.5" customHeight="1">
      <c r="B8" s="104"/>
      <c r="C8" s="167"/>
      <c r="D8" s="167"/>
      <c r="E8" s="148"/>
      <c r="F8" s="152"/>
      <c r="G8" s="122"/>
      <c r="H8" s="169"/>
      <c r="I8" s="169"/>
      <c r="J8" s="135">
        <f aca="true" t="shared" si="0" ref="J8:J16">SUM(E8:I8)</f>
        <v>0</v>
      </c>
    </row>
    <row r="9" spans="2:10" ht="13.5" customHeight="1">
      <c r="B9" s="107"/>
      <c r="C9" s="163"/>
      <c r="D9" s="163"/>
      <c r="E9" s="149"/>
      <c r="F9" s="153"/>
      <c r="G9" s="123"/>
      <c r="H9" s="123"/>
      <c r="I9" s="153"/>
      <c r="J9" s="136">
        <f t="shared" si="0"/>
        <v>0</v>
      </c>
    </row>
    <row r="10" spans="2:10" ht="13.5" customHeight="1">
      <c r="B10" s="104"/>
      <c r="C10" s="167"/>
      <c r="D10" s="167"/>
      <c r="E10" s="148"/>
      <c r="F10" s="169"/>
      <c r="G10" s="122"/>
      <c r="H10" s="122"/>
      <c r="I10" s="169"/>
      <c r="J10" s="135">
        <f t="shared" si="0"/>
        <v>0</v>
      </c>
    </row>
    <row r="11" spans="2:10" ht="13.5" customHeight="1">
      <c r="B11" s="146"/>
      <c r="C11" s="168"/>
      <c r="D11" s="168"/>
      <c r="E11" s="151"/>
      <c r="F11" s="151"/>
      <c r="G11" s="124"/>
      <c r="H11" s="125"/>
      <c r="I11" s="125"/>
      <c r="J11" s="136">
        <f t="shared" si="0"/>
        <v>0</v>
      </c>
    </row>
    <row r="12" spans="2:10" ht="13.5" customHeight="1">
      <c r="B12" s="104"/>
      <c r="C12" s="167"/>
      <c r="D12" s="167"/>
      <c r="E12" s="152"/>
      <c r="F12" s="122"/>
      <c r="G12" s="169"/>
      <c r="H12" s="150"/>
      <c r="I12" s="169"/>
      <c r="J12" s="135">
        <f t="shared" si="0"/>
        <v>0</v>
      </c>
    </row>
    <row r="13" spans="2:10" ht="13.5" customHeight="1">
      <c r="B13" s="107"/>
      <c r="C13" s="163"/>
      <c r="D13" s="163"/>
      <c r="E13" s="153"/>
      <c r="F13" s="153"/>
      <c r="G13" s="124"/>
      <c r="H13" s="153"/>
      <c r="I13" s="153"/>
      <c r="J13" s="136">
        <f t="shared" si="0"/>
        <v>0</v>
      </c>
    </row>
    <row r="14" spans="2:10" ht="13.5" customHeight="1">
      <c r="B14" s="104"/>
      <c r="C14" s="167"/>
      <c r="D14" s="167"/>
      <c r="E14" s="152"/>
      <c r="F14" s="122"/>
      <c r="G14" s="170"/>
      <c r="H14" s="150"/>
      <c r="I14" s="169"/>
      <c r="J14" s="135">
        <f t="shared" si="0"/>
        <v>0</v>
      </c>
    </row>
    <row r="15" spans="2:10" ht="13.5" customHeight="1">
      <c r="B15" s="107"/>
      <c r="C15" s="163"/>
      <c r="D15" s="163"/>
      <c r="E15" s="153"/>
      <c r="F15" s="123"/>
      <c r="G15" s="171"/>
      <c r="H15" s="125"/>
      <c r="I15" s="153"/>
      <c r="J15" s="136">
        <f t="shared" si="0"/>
        <v>0</v>
      </c>
    </row>
    <row r="16" spans="2:10" ht="13.5" customHeight="1">
      <c r="B16" s="104"/>
      <c r="C16" s="145"/>
      <c r="D16" s="179"/>
      <c r="E16" s="159"/>
      <c r="F16" s="160"/>
      <c r="G16" s="161"/>
      <c r="H16" s="159"/>
      <c r="I16" s="180"/>
      <c r="J16" s="135">
        <f t="shared" si="0"/>
        <v>0</v>
      </c>
    </row>
    <row r="17" spans="2:10" ht="12.75" customHeight="1">
      <c r="B17" s="144"/>
      <c r="C17" s="154"/>
      <c r="D17" s="154"/>
      <c r="E17" s="155"/>
      <c r="F17" s="172"/>
      <c r="G17" s="156"/>
      <c r="H17" s="157"/>
      <c r="I17" s="157"/>
      <c r="J17" s="91"/>
    </row>
    <row r="18" spans="2:10" ht="12.75">
      <c r="B18" s="108"/>
      <c r="C18" s="120"/>
      <c r="D18" s="109"/>
      <c r="E18" s="127">
        <f aca="true" t="shared" si="1" ref="E18:J18">SUM(E8:E16)</f>
        <v>0</v>
      </c>
      <c r="F18" s="127">
        <f t="shared" si="1"/>
        <v>0</v>
      </c>
      <c r="G18" s="127">
        <f t="shared" si="1"/>
        <v>0</v>
      </c>
      <c r="H18" s="127">
        <f t="shared" si="1"/>
        <v>0</v>
      </c>
      <c r="I18" s="127">
        <f t="shared" si="1"/>
        <v>0</v>
      </c>
      <c r="J18" s="128">
        <f t="shared" si="1"/>
        <v>0</v>
      </c>
    </row>
    <row r="19" spans="2:10" ht="13.5" thickBot="1">
      <c r="B19" s="19"/>
      <c r="C19" s="20"/>
      <c r="D19" s="21"/>
      <c r="E19" s="110"/>
      <c r="F19" s="111"/>
      <c r="G19" s="111"/>
      <c r="H19" s="112"/>
      <c r="I19" s="111"/>
      <c r="J19" s="113"/>
    </row>
    <row r="21" ht="12.75">
      <c r="B21"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O5" sqref="O5"/>
    </sheetView>
  </sheetViews>
  <sheetFormatPr defaultColWidth="9.140625" defaultRowHeight="12.75"/>
  <cols>
    <col min="1" max="1" width="1.421875" style="1" customWidth="1"/>
    <col min="2" max="2" width="10.57421875" style="1" customWidth="1"/>
    <col min="3" max="4" width="13.421875" style="1" customWidth="1"/>
    <col min="5" max="5" width="47.57421875" style="1" customWidth="1"/>
    <col min="6" max="10" width="10.8515625" style="1" customWidth="1"/>
    <col min="11" max="11" width="10.421875" style="1" customWidth="1"/>
    <col min="12" max="16384" width="9.140625" style="1" customWidth="1"/>
  </cols>
  <sheetData>
    <row r="1" ht="12.75">
      <c r="B1" s="2" t="s">
        <v>42</v>
      </c>
    </row>
    <row r="2" spans="2:7" ht="12.75">
      <c r="B2" s="3" t="s">
        <v>43</v>
      </c>
      <c r="E2" s="38" t="s">
        <v>63</v>
      </c>
      <c r="F2" s="39" t="s">
        <v>334</v>
      </c>
      <c r="G2" s="40"/>
    </row>
    <row r="3" spans="2:7" ht="12.75">
      <c r="B3" s="2" t="s">
        <v>44</v>
      </c>
      <c r="E3" s="3" t="str">
        <f>'Price R'!E3</f>
        <v>2013-14</v>
      </c>
      <c r="F3" s="3" t="str">
        <f>'Price R'!F3</f>
        <v>Quarter 3</v>
      </c>
      <c r="G3" s="3" t="str">
        <f>'Price R'!G3</f>
        <v>1 October - 31 December 2013</v>
      </c>
    </row>
    <row r="4" ht="13.5" thickBot="1"/>
    <row r="5" spans="2:11" ht="38.25">
      <c r="B5" s="26" t="s">
        <v>45</v>
      </c>
      <c r="C5" s="25" t="s">
        <v>118</v>
      </c>
      <c r="D5" s="228" t="s">
        <v>119</v>
      </c>
      <c r="E5" s="10" t="s">
        <v>47</v>
      </c>
      <c r="F5" s="328" t="s">
        <v>51</v>
      </c>
      <c r="G5" s="329"/>
      <c r="H5" s="329"/>
      <c r="I5" s="330"/>
      <c r="J5" s="11" t="s">
        <v>50</v>
      </c>
      <c r="K5" s="30" t="s">
        <v>54</v>
      </c>
    </row>
    <row r="6" spans="2:11" s="4" customFormat="1" ht="38.25" customHeight="1">
      <c r="B6" s="5"/>
      <c r="C6" s="96"/>
      <c r="D6" s="96"/>
      <c r="E6" s="6"/>
      <c r="F6" s="7" t="s">
        <v>48</v>
      </c>
      <c r="G6" s="9" t="s">
        <v>49</v>
      </c>
      <c r="H6" s="9" t="s">
        <v>91</v>
      </c>
      <c r="I6" s="203" t="s">
        <v>1</v>
      </c>
      <c r="J6" s="12" t="s">
        <v>52</v>
      </c>
      <c r="K6" s="31" t="s">
        <v>55</v>
      </c>
    </row>
    <row r="7" spans="1:13" s="208" customFormat="1" ht="25.5">
      <c r="A7" s="1"/>
      <c r="B7" s="173">
        <v>41561</v>
      </c>
      <c r="C7" s="206" t="s">
        <v>145</v>
      </c>
      <c r="D7" s="206" t="s">
        <v>123</v>
      </c>
      <c r="E7" s="298" t="s">
        <v>211</v>
      </c>
      <c r="F7" s="116"/>
      <c r="G7" s="116">
        <v>42.66</v>
      </c>
      <c r="H7" s="147"/>
      <c r="I7" s="198"/>
      <c r="J7" s="205"/>
      <c r="K7" s="115">
        <f>SUM(F7:J7)</f>
        <v>42.66</v>
      </c>
      <c r="M7" s="261"/>
    </row>
    <row r="8" spans="1:13" s="208" customFormat="1" ht="25.5">
      <c r="A8" s="1"/>
      <c r="B8" s="173">
        <v>41558</v>
      </c>
      <c r="C8" s="206" t="s">
        <v>131</v>
      </c>
      <c r="D8" s="206" t="s">
        <v>123</v>
      </c>
      <c r="E8" s="298" t="s">
        <v>212</v>
      </c>
      <c r="F8" s="116"/>
      <c r="G8" s="116">
        <v>77.22</v>
      </c>
      <c r="H8" s="147"/>
      <c r="I8" s="198"/>
      <c r="J8" s="205"/>
      <c r="K8" s="115">
        <f aca="true" t="shared" si="0" ref="K8:K13">SUM(F8:J8)</f>
        <v>77.22</v>
      </c>
      <c r="M8" s="261"/>
    </row>
    <row r="9" spans="1:13" s="208" customFormat="1" ht="25.5">
      <c r="A9" s="1"/>
      <c r="B9" s="173">
        <v>41535</v>
      </c>
      <c r="C9" s="206" t="s">
        <v>209</v>
      </c>
      <c r="D9" s="206" t="s">
        <v>166</v>
      </c>
      <c r="E9" s="298" t="s">
        <v>213</v>
      </c>
      <c r="F9" s="116"/>
      <c r="G9" s="116">
        <v>39.63</v>
      </c>
      <c r="H9" s="147"/>
      <c r="I9" s="198"/>
      <c r="J9" s="205"/>
      <c r="K9" s="115">
        <f t="shared" si="0"/>
        <v>39.63</v>
      </c>
      <c r="M9" s="261"/>
    </row>
    <row r="10" spans="1:13" s="208" customFormat="1" ht="25.5">
      <c r="A10" s="1"/>
      <c r="B10" s="173">
        <v>41535</v>
      </c>
      <c r="C10" s="206" t="s">
        <v>208</v>
      </c>
      <c r="D10" s="206" t="s">
        <v>166</v>
      </c>
      <c r="E10" s="298" t="s">
        <v>213</v>
      </c>
      <c r="F10" s="116"/>
      <c r="G10" s="116">
        <v>43.95</v>
      </c>
      <c r="H10" s="147"/>
      <c r="I10" s="198"/>
      <c r="J10" s="205"/>
      <c r="K10" s="115">
        <f t="shared" si="0"/>
        <v>43.95</v>
      </c>
      <c r="M10" s="261"/>
    </row>
    <row r="11" spans="1:13" s="208" customFormat="1" ht="25.5">
      <c r="A11" s="1"/>
      <c r="B11" s="173">
        <v>41562</v>
      </c>
      <c r="C11" s="206" t="s">
        <v>144</v>
      </c>
      <c r="D11" s="206" t="s">
        <v>123</v>
      </c>
      <c r="E11" s="298" t="s">
        <v>211</v>
      </c>
      <c r="F11" s="116"/>
      <c r="G11" s="116">
        <v>69.63</v>
      </c>
      <c r="H11" s="147"/>
      <c r="I11" s="198"/>
      <c r="J11" s="205"/>
      <c r="K11" s="115">
        <f t="shared" si="0"/>
        <v>69.63</v>
      </c>
      <c r="M11" s="261"/>
    </row>
    <row r="12" spans="1:13" s="208" customFormat="1" ht="25.5">
      <c r="A12" s="1"/>
      <c r="B12" s="173">
        <v>41561</v>
      </c>
      <c r="C12" s="206" t="s">
        <v>147</v>
      </c>
      <c r="D12" s="206" t="s">
        <v>175</v>
      </c>
      <c r="E12" s="298" t="s">
        <v>211</v>
      </c>
      <c r="F12" s="116"/>
      <c r="G12" s="116"/>
      <c r="H12" s="147"/>
      <c r="I12" s="116">
        <v>66.06</v>
      </c>
      <c r="J12" s="205"/>
      <c r="K12" s="115">
        <f t="shared" si="0"/>
        <v>66.06</v>
      </c>
      <c r="M12" s="261"/>
    </row>
    <row r="13" spans="1:13" s="208" customFormat="1" ht="38.25">
      <c r="A13" s="1"/>
      <c r="B13" s="173">
        <v>41596</v>
      </c>
      <c r="C13" s="206" t="s">
        <v>146</v>
      </c>
      <c r="D13" s="206" t="s">
        <v>166</v>
      </c>
      <c r="E13" s="298" t="s">
        <v>214</v>
      </c>
      <c r="F13" s="116">
        <v>113.95</v>
      </c>
      <c r="G13" s="116"/>
      <c r="H13" s="147"/>
      <c r="I13" s="198"/>
      <c r="J13" s="205"/>
      <c r="K13" s="115">
        <f t="shared" si="0"/>
        <v>113.95</v>
      </c>
      <c r="M13" s="261"/>
    </row>
    <row r="14" spans="1:13" s="208" customFormat="1" ht="38.25">
      <c r="A14" s="1"/>
      <c r="B14" s="173">
        <v>41597</v>
      </c>
      <c r="C14" s="206" t="s">
        <v>210</v>
      </c>
      <c r="D14" s="206" t="s">
        <v>123</v>
      </c>
      <c r="E14" s="298" t="s">
        <v>214</v>
      </c>
      <c r="F14" s="116"/>
      <c r="G14" s="116">
        <v>76.95</v>
      </c>
      <c r="H14" s="147"/>
      <c r="I14" s="198"/>
      <c r="J14" s="205"/>
      <c r="K14" s="115">
        <f>SUM(F14:J14)</f>
        <v>76.95</v>
      </c>
      <c r="M14" s="261"/>
    </row>
    <row r="15" spans="1:13" s="208" customFormat="1" ht="25.5">
      <c r="A15" s="1"/>
      <c r="B15" s="173">
        <v>41582</v>
      </c>
      <c r="C15" s="206" t="s">
        <v>209</v>
      </c>
      <c r="D15" s="206" t="s">
        <v>166</v>
      </c>
      <c r="E15" s="298" t="s">
        <v>215</v>
      </c>
      <c r="F15" s="116"/>
      <c r="G15" s="116">
        <v>135.9</v>
      </c>
      <c r="H15" s="147"/>
      <c r="I15" s="198"/>
      <c r="J15" s="205"/>
      <c r="K15" s="115">
        <f>SUM(F15:J15)</f>
        <v>135.9</v>
      </c>
      <c r="M15" s="261"/>
    </row>
    <row r="16" spans="2:11" s="4" customFormat="1" ht="12.75">
      <c r="B16" s="212"/>
      <c r="C16" s="226"/>
      <c r="D16" s="226"/>
      <c r="E16" s="224"/>
      <c r="F16" s="129">
        <f aca="true" t="shared" si="1" ref="F16:K16">SUM(F7:F15)</f>
        <v>113.95</v>
      </c>
      <c r="G16" s="129">
        <f t="shared" si="1"/>
        <v>485.93999999999994</v>
      </c>
      <c r="H16" s="129">
        <f t="shared" si="1"/>
        <v>0</v>
      </c>
      <c r="I16" s="129">
        <f t="shared" si="1"/>
        <v>66.06</v>
      </c>
      <c r="J16" s="129">
        <f t="shared" si="1"/>
        <v>0</v>
      </c>
      <c r="K16" s="201">
        <f t="shared" si="1"/>
        <v>665.9499999999999</v>
      </c>
    </row>
    <row r="17" spans="2:11" s="4" customFormat="1" ht="13.5" thickBot="1">
      <c r="B17" s="213"/>
      <c r="C17" s="225"/>
      <c r="D17" s="225"/>
      <c r="E17" s="223"/>
      <c r="F17" s="164"/>
      <c r="G17" s="165"/>
      <c r="H17" s="165"/>
      <c r="I17" s="166"/>
      <c r="J17" s="165"/>
      <c r="K17" s="174"/>
    </row>
    <row r="18" spans="2:11" s="4" customFormat="1" ht="12.75">
      <c r="B18" s="1"/>
      <c r="C18" s="1"/>
      <c r="D18" s="1"/>
      <c r="E18" s="1"/>
      <c r="F18" s="1"/>
      <c r="G18" s="1"/>
      <c r="H18" s="1"/>
      <c r="I18" s="1"/>
      <c r="J18" s="1"/>
      <c r="K18" s="1"/>
    </row>
    <row r="19" spans="2:11" s="4" customFormat="1" ht="22.5" customHeight="1">
      <c r="B19" s="1" t="s">
        <v>84</v>
      </c>
      <c r="C19" s="1"/>
      <c r="D19" s="1"/>
      <c r="E19" s="1"/>
      <c r="F19" s="1"/>
      <c r="G19" s="1"/>
      <c r="H19" s="1"/>
      <c r="I19" s="1"/>
      <c r="J19" s="1"/>
      <c r="K19" s="1"/>
    </row>
    <row r="20" spans="2:11" s="4" customFormat="1" ht="12.75">
      <c r="B20" s="1"/>
      <c r="C20" s="1"/>
      <c r="D20" s="1"/>
      <c r="E20" s="1"/>
      <c r="F20" s="1"/>
      <c r="G20" s="1"/>
      <c r="H20" s="1"/>
      <c r="I20" s="1"/>
      <c r="J20" s="1"/>
      <c r="K20" s="1"/>
    </row>
    <row r="21" spans="2:11" s="4" customFormat="1" ht="12.75">
      <c r="B21" s="1"/>
      <c r="C21" s="1"/>
      <c r="D21" s="1"/>
      <c r="E21" s="1"/>
      <c r="F21" s="1"/>
      <c r="G21" s="1"/>
      <c r="H21" s="1"/>
      <c r="I21" s="1"/>
      <c r="J21" s="1"/>
      <c r="K21" s="1"/>
    </row>
    <row r="22" spans="2:11" s="4" customFormat="1" ht="12.75">
      <c r="B22" s="1"/>
      <c r="C22" s="1"/>
      <c r="D22" s="1"/>
      <c r="E22" s="1"/>
      <c r="F22" s="1"/>
      <c r="G22" s="1"/>
      <c r="H22" s="1"/>
      <c r="I22" s="1"/>
      <c r="J22" s="1"/>
      <c r="K22" s="1"/>
    </row>
    <row r="23" spans="2:11" s="4" customFormat="1" ht="12.75">
      <c r="B23" s="1"/>
      <c r="C23" s="1"/>
      <c r="D23" s="1"/>
      <c r="E23" s="1"/>
      <c r="F23" s="1"/>
      <c r="G23" s="1"/>
      <c r="H23" s="1"/>
      <c r="I23" s="1"/>
      <c r="J23" s="1"/>
      <c r="K23" s="1"/>
    </row>
    <row r="31" ht="12.75">
      <c r="E31" s="1" t="s">
        <v>100</v>
      </c>
    </row>
  </sheetData>
  <sheetProtection/>
  <mergeCells count="1">
    <mergeCell ref="F5:I5"/>
  </mergeCells>
  <conditionalFormatting sqref="A7:A13 K7:K14">
    <cfRule type="expression" priority="48" dxfId="0">
      <formula>MOD(ROW(),2)=1</formula>
    </cfRule>
  </conditionalFormatting>
  <conditionalFormatting sqref="A15">
    <cfRule type="expression" priority="24" dxfId="0">
      <formula>MOD(ROW(),2)=1</formula>
    </cfRule>
  </conditionalFormatting>
  <conditionalFormatting sqref="K15">
    <cfRule type="expression" priority="23" dxfId="0">
      <formula>MOD(ROW(),2)=1</formula>
    </cfRule>
  </conditionalFormatting>
  <conditionalFormatting sqref="A14">
    <cfRule type="expression" priority="15" dxfId="0">
      <formula>MOD(ROW(),2)=1</formula>
    </cfRule>
  </conditionalFormatting>
  <conditionalFormatting sqref="B8:C8 B10:C10 B12:C13 B15:C15 F8 F10 F12:F13 F15 H8:J8 H10:J10 H12 H13:J13 H15:J15 J12">
    <cfRule type="expression" priority="11" dxfId="0">
      <formula>MOD(ROW(),2)=1</formula>
    </cfRule>
  </conditionalFormatting>
  <conditionalFormatting sqref="G7 G9 G11 G14">
    <cfRule type="expression" priority="6" dxfId="0">
      <formula>MOD(ROW(),2)=1</formula>
    </cfRule>
  </conditionalFormatting>
  <conditionalFormatting sqref="B7:C7 B9:C9 B11:C11 B14:C14 F7 F9 F11 F14 H7:J7 H9:J9 H11:J11 H14:J14">
    <cfRule type="expression" priority="8" dxfId="0">
      <formula>MOD(ROW(),2)=1</formula>
    </cfRule>
  </conditionalFormatting>
  <conditionalFormatting sqref="G8 G10 G12:G13 G15">
    <cfRule type="expression" priority="9" dxfId="0">
      <formula>MOD(ROW(),2)=1</formula>
    </cfRule>
  </conditionalFormatting>
  <conditionalFormatting sqref="I12">
    <cfRule type="expression" priority="5" dxfId="0">
      <formula>MOD(ROW(),2)=1</formula>
    </cfRule>
  </conditionalFormatting>
  <conditionalFormatting sqref="D8 D10 D12:D13 D15">
    <cfRule type="expression" priority="4" dxfId="0">
      <formula>MOD(ROW(),2)=1</formula>
    </cfRule>
  </conditionalFormatting>
  <conditionalFormatting sqref="D7 D9 D11 D14">
    <cfRule type="expression" priority="3" dxfId="0">
      <formula>MOD(ROW(),2)=1</formula>
    </cfRule>
  </conditionalFormatting>
  <conditionalFormatting sqref="E8 E10 E12:E13 E15">
    <cfRule type="expression" priority="2" dxfId="0">
      <formula>MOD(ROW(),2)=1</formula>
    </cfRule>
  </conditionalFormatting>
  <conditionalFormatting sqref="E7 E9 E11 E14">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F2">
      <formula1>"Chairwoman, Executive director, Non Executive Director, Chief Executive, Chair"</formula1>
    </dataValidation>
  </dataValidations>
  <printOptions/>
  <pageMargins left="0.75" right="0.75" top="0.58" bottom="0.58" header="0.5" footer="0.5"/>
  <pageSetup fitToHeight="2"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4" t="s">
        <v>61</v>
      </c>
      <c r="E2" s="75" t="s">
        <v>62</v>
      </c>
      <c r="F2" s="40"/>
      <c r="H2" s="2" t="s">
        <v>90</v>
      </c>
    </row>
    <row r="3" spans="2:6" ht="12.75">
      <c r="B3" s="2" t="s">
        <v>44</v>
      </c>
      <c r="D3" s="3" t="str">
        <f>'Price R'!E3</f>
        <v>2013-14</v>
      </c>
      <c r="E3" s="3" t="str">
        <f>'Price R'!F3</f>
        <v>Quarter 3</v>
      </c>
      <c r="F3" s="3" t="str">
        <f>'Price R'!G3</f>
        <v>1 October - 31 December 2013</v>
      </c>
    </row>
    <row r="4" ht="13.5" thickBot="1"/>
    <row r="5" spans="2:10" ht="12.75">
      <c r="B5" s="26" t="s">
        <v>45</v>
      </c>
      <c r="C5" s="25" t="s">
        <v>46</v>
      </c>
      <c r="D5" s="10" t="s">
        <v>47</v>
      </c>
      <c r="E5" s="328" t="s">
        <v>51</v>
      </c>
      <c r="F5" s="329"/>
      <c r="G5" s="329"/>
      <c r="H5" s="330"/>
      <c r="I5" s="11" t="s">
        <v>50</v>
      </c>
      <c r="J5" s="30" t="s">
        <v>54</v>
      </c>
    </row>
    <row r="6" spans="2:10" s="4" customFormat="1" ht="26.25" customHeight="1">
      <c r="B6" s="5"/>
      <c r="C6" s="12"/>
      <c r="D6" s="6"/>
      <c r="E6" s="7" t="s">
        <v>48</v>
      </c>
      <c r="F6" s="9" t="s">
        <v>49</v>
      </c>
      <c r="G6" s="9" t="s">
        <v>91</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84</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business expenses 2010-11</dc:title>
  <dc:subject/>
  <dc:creator>Office of Rail Regulation</dc:creator>
  <cp:keywords/>
  <dc:description/>
  <cp:lastModifiedBy>Bhutta, Zohaib</cp:lastModifiedBy>
  <cp:lastPrinted>2010-09-24T11:27:34Z</cp:lastPrinted>
  <dcterms:created xsi:type="dcterms:W3CDTF">2009-08-06T14:53:42Z</dcterms:created>
  <dcterms:modified xsi:type="dcterms:W3CDTF">2014-07-14T09:22:30Z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