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790" yWindow="0" windowWidth="10140" windowHeight="6480" tabRatio="892" firstSheet="1" activeTab="2"/>
  </bookViews>
  <sheets>
    <sheet name="Sheet1" sheetId="1" state="hidden" r:id="rId1"/>
    <sheet name="Index" sheetId="2" r:id="rId2"/>
    <sheet name="Price R" sheetId="3" r:id="rId3"/>
    <sheet name="Price A" sheetId="4" r:id="rId4"/>
    <sheet name="Whittington J" sheetId="5" r:id="rId5"/>
    <sheet name="Prosser I" sheetId="6" r:id="rId6"/>
    <sheet name="J Thomas" sheetId="7" state="hidden" r:id="rId7"/>
    <sheet name="Walker A" sheetId="8" r:id="rId8"/>
    <sheet name="C Bolt" sheetId="9" state="hidden" r:id="rId9"/>
    <sheet name="J O'Sullivan" sheetId="10" state="hidden" r:id="rId10"/>
    <sheet name="Fairbairn M" sheetId="11" r:id="rId11"/>
    <sheet name="O'Toole R" sheetId="12" r:id="rId12"/>
    <sheet name="Barlow T" sheetId="13" r:id="rId13"/>
    <sheet name="C Elliott" sheetId="14" state="hidden" r:id="rId14"/>
    <sheet name="R Goldson" sheetId="15" state="hidden" r:id="rId15"/>
    <sheet name="J May" sheetId="16" state="hidden" r:id="rId16"/>
    <sheet name="Luger M" sheetId="17" r:id="rId17"/>
    <sheet name="McCracken J" sheetId="18" r:id="rId18"/>
    <sheet name="Holland, B" sheetId="19" r:id="rId19"/>
    <sheet name="Glaister S" sheetId="20" r:id="rId20"/>
    <sheet name="J Chittleburgh" sheetId="21" state="hidden" r:id="rId21"/>
    <sheet name="Hospitality received" sheetId="22" r:id="rId22"/>
    <sheet name="Codes" sheetId="23" state="hidden" r:id="rId23"/>
  </sheets>
  <definedNames>
    <definedName name="Lynda_Rollason" localSheetId="18">#REF!</definedName>
    <definedName name="Lynda_Rollason" localSheetId="16">#REF!</definedName>
    <definedName name="Lynda_Rollason" localSheetId="17">#REF!</definedName>
    <definedName name="Lynda_Rollason" localSheetId="3">'Price A'!$E$2</definedName>
    <definedName name="Lynda_Rollason">#REF!</definedName>
  </definedNames>
  <calcPr fullCalcOnLoad="1"/>
</workbook>
</file>

<file path=xl/sharedStrings.xml><?xml version="1.0" encoding="utf-8"?>
<sst xmlns="http://schemas.openxmlformats.org/spreadsheetml/2006/main" count="1088" uniqueCount="342">
  <si>
    <t>Accom / Meals</t>
  </si>
  <si>
    <t>Accom
 / Meals</t>
  </si>
  <si>
    <t>When completed sent to the board member's PA for verification</t>
  </si>
  <si>
    <r>
      <t xml:space="preserve">The board business expenses submission should be prepared quarterly by </t>
    </r>
    <r>
      <rPr>
        <sz val="10"/>
        <color indexed="10"/>
        <rFont val="Arial"/>
        <family val="2"/>
      </rPr>
      <t>xx/xx</t>
    </r>
  </si>
  <si>
    <t>In Vision, open the spreadsheet named 'Board Business Expenses' for the previous quarter</t>
  </si>
  <si>
    <t>Save a version for the current quarter in the folder for the final month of the quarter</t>
  </si>
  <si>
    <t>When all entries have been inputted, the data should be sorted by Date</t>
  </si>
  <si>
    <t xml:space="preserve">Update the Period in row 4 of the Bill Emery worksheet to the months relating to the current quarter </t>
  </si>
  <si>
    <t>Select Vision - Recalculate - Workbook. This will update each employee sheet with any postings to their employee code</t>
  </si>
  <si>
    <t>Working lunches currently only allocated to collective employee number 777777</t>
  </si>
  <si>
    <t>Staff &amp; Client entertainment must now be allocated to a employee number</t>
  </si>
  <si>
    <t>Do we need destinations for taxi journeys, tube journeys etc</t>
  </si>
  <si>
    <t>Hospitality given and received (received to be provided by HR)</t>
  </si>
  <si>
    <t>Subscriptions (professional bodies, periodicals, newspapers)</t>
  </si>
  <si>
    <t>Travel &amp; Subsistence (air, rail, car hire, mileage, hotel, subsistence)</t>
  </si>
  <si>
    <t>Chart of Accounts</t>
  </si>
  <si>
    <t>C1010</t>
  </si>
  <si>
    <t>C1055</t>
  </si>
  <si>
    <t>C1056</t>
  </si>
  <si>
    <t>Overseas Travel</t>
  </si>
  <si>
    <t>Mileage Allowance</t>
  </si>
  <si>
    <t>Rail Travel</t>
  </si>
  <si>
    <t>Taxi fares</t>
  </si>
  <si>
    <t>Other fares</t>
  </si>
  <si>
    <t>Car hire</t>
  </si>
  <si>
    <t>Air Travel</t>
  </si>
  <si>
    <t>Car lease deduction</t>
  </si>
  <si>
    <t>Flat rate meals allowance</t>
  </si>
  <si>
    <t>Actual costs (hotels etc)</t>
  </si>
  <si>
    <t>Overseas subsistence</t>
  </si>
  <si>
    <t>C1100</t>
  </si>
  <si>
    <t>Incidental expenses</t>
  </si>
  <si>
    <t>Flat rate subsistence</t>
  </si>
  <si>
    <t>C1104</t>
  </si>
  <si>
    <t>C1103</t>
  </si>
  <si>
    <t>C1057</t>
  </si>
  <si>
    <t>C1053</t>
  </si>
  <si>
    <t>C1054</t>
  </si>
  <si>
    <t>C1052</t>
  </si>
  <si>
    <t>C1051</t>
  </si>
  <si>
    <t>C1101</t>
  </si>
  <si>
    <t>C1102</t>
  </si>
  <si>
    <t>OFFICE OF RAIL REGULATION</t>
  </si>
  <si>
    <t>Name</t>
  </si>
  <si>
    <t>Business Expenses</t>
  </si>
  <si>
    <t>DATES</t>
  </si>
  <si>
    <t>DESTINATION</t>
  </si>
  <si>
    <t>PURPOSE</t>
  </si>
  <si>
    <t>Air</t>
  </si>
  <si>
    <t>Rail</t>
  </si>
  <si>
    <t>OTHER</t>
  </si>
  <si>
    <t>TRAVEL</t>
  </si>
  <si>
    <t>(including hospitality given)</t>
  </si>
  <si>
    <t>Jeremy Chittleburgh</t>
  </si>
  <si>
    <t>TOTAL</t>
  </si>
  <si>
    <t>COST</t>
  </si>
  <si>
    <t>Chief Executive</t>
  </si>
  <si>
    <t>Executive director</t>
  </si>
  <si>
    <t>Non Executive Director</t>
  </si>
  <si>
    <t>Ian Prosser</t>
  </si>
  <si>
    <t>John Thomas</t>
  </si>
  <si>
    <t>Chris Bolt</t>
  </si>
  <si>
    <t>Chairman</t>
  </si>
  <si>
    <t>Anna Walker</t>
  </si>
  <si>
    <t>Chris Elliott</t>
  </si>
  <si>
    <t>Jane May</t>
  </si>
  <si>
    <t>Richard Goldson</t>
  </si>
  <si>
    <t>Jim O'Sullivan</t>
  </si>
  <si>
    <t>Procedure</t>
  </si>
  <si>
    <t>Include</t>
  </si>
  <si>
    <t>Exclude</t>
  </si>
  <si>
    <t xml:space="preserve">Individual training courses and seminars </t>
  </si>
  <si>
    <t>C1400</t>
  </si>
  <si>
    <t>C1499</t>
  </si>
  <si>
    <t>Board members - Business expenses submission</t>
  </si>
  <si>
    <t>ORR issues to resolve</t>
  </si>
  <si>
    <t>Teas &amp; Coffees and Working lunches are currently recorded under the employee code 777777</t>
  </si>
  <si>
    <t>Scope of Business Expense submission</t>
  </si>
  <si>
    <t>Include more information in Description field from Redfern invoices (Origin &amp; Destination codes)</t>
  </si>
  <si>
    <t>Include more information in Description field from Expotel invoices (Date of stay &amp; Location)</t>
  </si>
  <si>
    <t>DETAILS OF HOSPITALITY</t>
  </si>
  <si>
    <t>DATE</t>
  </si>
  <si>
    <t>Board members</t>
  </si>
  <si>
    <t>This schedule has been prepared on a cash basis and so includes those items which have been paid by ORR during the period in question</t>
  </si>
  <si>
    <t>Hospitality received</t>
  </si>
  <si>
    <t>Non executive director</t>
  </si>
  <si>
    <t>Hospitality Received</t>
  </si>
  <si>
    <t>All Board members</t>
  </si>
  <si>
    <t>left ORR on 31 March 2009</t>
  </si>
  <si>
    <t>left ORR on 4 July 2009</t>
  </si>
  <si>
    <t>Taxi / Car / Bus</t>
  </si>
  <si>
    <t>Tracey Barlow</t>
  </si>
  <si>
    <t>Richard Price</t>
  </si>
  <si>
    <t xml:space="preserve">Chief Executive </t>
  </si>
  <si>
    <t>Ray O'Toole</t>
  </si>
  <si>
    <t>,</t>
  </si>
  <si>
    <t>Mark Fairbairn</t>
  </si>
  <si>
    <t>Price, Richard</t>
  </si>
  <si>
    <t>Prosser, Ian</t>
  </si>
  <si>
    <t>Walker, Anna</t>
  </si>
  <si>
    <t>Barlow, Tracey</t>
  </si>
  <si>
    <t>O'Toole, Ray</t>
  </si>
  <si>
    <t>Fairbairn, Mark</t>
  </si>
  <si>
    <t>Board executive director</t>
  </si>
  <si>
    <t>Board business Expenses</t>
  </si>
  <si>
    <t>Price, Alan</t>
  </si>
  <si>
    <t>Alan Price</t>
  </si>
  <si>
    <t>Neate, Melvyn</t>
  </si>
  <si>
    <t>FROM - TO</t>
  </si>
  <si>
    <t>SINGLE/ RETURN/ NIGHT(S)</t>
  </si>
  <si>
    <t>Return</t>
  </si>
  <si>
    <t>1 night</t>
  </si>
  <si>
    <t>Glossary</t>
  </si>
  <si>
    <t>OKS</t>
  </si>
  <si>
    <t>NR</t>
  </si>
  <si>
    <t>Network Rail</t>
  </si>
  <si>
    <t>RAIB</t>
  </si>
  <si>
    <t>RDG</t>
  </si>
  <si>
    <t>Railway Delivery Group</t>
  </si>
  <si>
    <t>IRG</t>
  </si>
  <si>
    <t>Industry Review Group</t>
  </si>
  <si>
    <t>SRC</t>
  </si>
  <si>
    <t>Safety Regulation Committee</t>
  </si>
  <si>
    <t>ATOC</t>
  </si>
  <si>
    <t>Association of Train Operating Companies</t>
  </si>
  <si>
    <t xml:space="preserve">DfT </t>
  </si>
  <si>
    <t>H&amp;S</t>
  </si>
  <si>
    <t>Health &amp; Safety</t>
  </si>
  <si>
    <t>HS1</t>
  </si>
  <si>
    <t>High Speed 1</t>
  </si>
  <si>
    <t>HS2</t>
  </si>
  <si>
    <t>High Speed 2</t>
  </si>
  <si>
    <t>RIHSAC</t>
  </si>
  <si>
    <t>Railway Industry Health And Safety Advisory Committee</t>
  </si>
  <si>
    <t>RSSB</t>
  </si>
  <si>
    <t>Rail Safety Standards Board</t>
  </si>
  <si>
    <t>Whittington, Joanna</t>
  </si>
  <si>
    <t>Joanna Whittington</t>
  </si>
  <si>
    <t>ORGANISATION NAME</t>
  </si>
  <si>
    <t>SINGLE/ RETURN/  NIGHT(S)</t>
  </si>
  <si>
    <t>One Kemble Street (ORR's head office)</t>
  </si>
  <si>
    <t>Department for Transport</t>
  </si>
  <si>
    <t xml:space="preserve">Rail Accident Investigation Bureau </t>
  </si>
  <si>
    <t>Justin McCracken</t>
  </si>
  <si>
    <t>Bob Holland</t>
  </si>
  <si>
    <t>McCracken, Justin</t>
  </si>
  <si>
    <t>Holland, Bob</t>
  </si>
  <si>
    <t>Luger, Michael</t>
  </si>
  <si>
    <t>Chair</t>
  </si>
  <si>
    <t>2015-16</t>
  </si>
  <si>
    <t>Michael Luger</t>
  </si>
  <si>
    <t>London Euston - Manchester Piccadilly</t>
  </si>
  <si>
    <t>OKS - DFT</t>
  </si>
  <si>
    <t>OKS - DFT - OKS</t>
  </si>
  <si>
    <t>London St Pancreas - Lille</t>
  </si>
  <si>
    <t>London Euston - Glasgow Central</t>
  </si>
  <si>
    <t>Glasgow Central - London Euston</t>
  </si>
  <si>
    <t>Travelodge Covent Garden</t>
  </si>
  <si>
    <t>Quarter 3</t>
  </si>
  <si>
    <t>01 October - 31 December 2015</t>
  </si>
  <si>
    <t>OKS - Euston - OKS</t>
  </si>
  <si>
    <t>OKS - Aldersgate - Victoria</t>
  </si>
  <si>
    <t>OKS - Euston - Victoria</t>
  </si>
  <si>
    <t>Victoria - Euston - OKS</t>
  </si>
  <si>
    <t>OKS - Canary Wharf - OKS - NR</t>
  </si>
  <si>
    <t>OKS - Victoria</t>
  </si>
  <si>
    <t>OKS - Southwark - Victoria</t>
  </si>
  <si>
    <t>OKS - NR - OKS</t>
  </si>
  <si>
    <t>OKS - NR - OKS - ATOC - Victoria</t>
  </si>
  <si>
    <t>OKS - Kings Cross - Victoria</t>
  </si>
  <si>
    <t>OKS - NR - Victoria</t>
  </si>
  <si>
    <t>Victoria - Three Bridges</t>
  </si>
  <si>
    <t>OKS - ATOC - Victoria</t>
  </si>
  <si>
    <t>Paddington - Reading</t>
  </si>
  <si>
    <t>Gatwick - Victoria</t>
  </si>
  <si>
    <t>Paddington -  Heathrow</t>
  </si>
  <si>
    <t>Cambridge - Lincoln Central</t>
  </si>
  <si>
    <t>London - Johannesburg</t>
  </si>
  <si>
    <t>Manchester Piccadilly - Cambridge</t>
  </si>
  <si>
    <t>Travelodge, Euston</t>
  </si>
  <si>
    <t>Gatwick - London Victoria</t>
  </si>
  <si>
    <t>Cambridge - York</t>
  </si>
  <si>
    <t>Cambridge - Birmingham</t>
  </si>
  <si>
    <t>Ibis Paris</t>
  </si>
  <si>
    <t>London City - Rotterdam</t>
  </si>
  <si>
    <t>Taxi, Rotterdam</t>
  </si>
  <si>
    <t>Clapham Junction - Windsor &amp; Eton River</t>
  </si>
  <si>
    <t>Warwick Parkway  - Marylebone</t>
  </si>
  <si>
    <t>Macclesfield - London</t>
  </si>
  <si>
    <t>Macclesfield - Euston</t>
  </si>
  <si>
    <t>Euston - Holborn</t>
  </si>
  <si>
    <t>Holborn - Euston</t>
  </si>
  <si>
    <t>Stephen Glaister</t>
  </si>
  <si>
    <t>Glaister, S</t>
  </si>
  <si>
    <t>Richard Threlfall, Partner, UK Head, Infrastructure, Building and Construction KPMG LLP</t>
  </si>
  <si>
    <t>KPMG Boxwood Infrastructure dinner</t>
  </si>
  <si>
    <t>Oxera</t>
  </si>
  <si>
    <t>Oxera Community dinner</t>
  </si>
  <si>
    <t>RSSB Board dinner</t>
  </si>
  <si>
    <t>Macquaire Capital</t>
  </si>
  <si>
    <t>UK Rail Infrastrcuture dinner</t>
  </si>
  <si>
    <t>Keith Craig, Hakluyt</t>
  </si>
  <si>
    <t>Breakfast with Infrastructure Investors</t>
  </si>
  <si>
    <t>Jonathan Moseley, Executive Director, Ernest &amp; Young (EY)</t>
  </si>
  <si>
    <t>ORR/EY dinner</t>
  </si>
  <si>
    <t>Dieter Helm</t>
  </si>
  <si>
    <t>Lunch - Regulation Discussion</t>
  </si>
  <si>
    <t>IRG Rail Plennary meeting</t>
  </si>
  <si>
    <t>Speaking at Windsor Leadership - Developing Leaders Programme</t>
  </si>
  <si>
    <t>Cancellation of hotel booking fee</t>
  </si>
  <si>
    <t>Hotel</t>
  </si>
  <si>
    <t>Media Training</t>
  </si>
  <si>
    <t>London Euston - Tile Hill</t>
  </si>
  <si>
    <t>Speaking at Trade Union Conference</t>
  </si>
  <si>
    <t>ARC - Meeting with Martin Gregory</t>
  </si>
  <si>
    <t>Meeting</t>
  </si>
  <si>
    <t>Preparation Coaching</t>
  </si>
  <si>
    <t>Coaching for J.Whittington - 3 Sessions</t>
  </si>
  <si>
    <t>Hotel Cancellation Fee</t>
  </si>
  <si>
    <t>London Euston - Birmingham new Street</t>
  </si>
  <si>
    <t>IBIS Paris Gare Hotel - Orly Airport</t>
  </si>
  <si>
    <t>Single</t>
  </si>
  <si>
    <t>ECAM Meeting</t>
  </si>
  <si>
    <t>Network Rail Meeting</t>
  </si>
  <si>
    <t>2 Single</t>
  </si>
  <si>
    <t>DfT Meeting / RDG Meeting</t>
  </si>
  <si>
    <t>Victoria - NTF - Euston - OKS</t>
  </si>
  <si>
    <t>NTF Meeting / Network Rail Meeting</t>
  </si>
  <si>
    <t>RDG Meeting</t>
  </si>
  <si>
    <t>3 Single</t>
  </si>
  <si>
    <t>Rail Forum / Rail Awards</t>
  </si>
  <si>
    <t>SRP Meeting / GWEP Meeting / Network Rail Meeting</t>
  </si>
  <si>
    <t>APSCM Meeting</t>
  </si>
  <si>
    <t xml:space="preserve">NAO Meeting </t>
  </si>
  <si>
    <t>DfT Meeting</t>
  </si>
  <si>
    <t>HS1 Meeting</t>
  </si>
  <si>
    <t>OKS - Euston - OKS - ATOC</t>
  </si>
  <si>
    <t>Network Rail Meeting / NTF Meeting</t>
  </si>
  <si>
    <t>TFL Meeting</t>
  </si>
  <si>
    <t>OKS - DfT - OKS - NR</t>
  </si>
  <si>
    <t>Network Rail Meeting / ATOC Meeting</t>
  </si>
  <si>
    <t>OKS - DfT - OKS</t>
  </si>
  <si>
    <t>Victoria - OKS</t>
  </si>
  <si>
    <t>East Coast Meeting</t>
  </si>
  <si>
    <t>Victoria - St Petersburg Place - Victoria</t>
  </si>
  <si>
    <t>Crisis Comms Training</t>
  </si>
  <si>
    <t>OKS - NR - OKS - House of Commons</t>
  </si>
  <si>
    <t>Network Rail Meeting / House of Commons Event</t>
  </si>
  <si>
    <t>PCB Meeting</t>
  </si>
  <si>
    <t>Three Bridges Site Visit</t>
  </si>
  <si>
    <t>OKS - Cotton Centre - OKS</t>
  </si>
  <si>
    <t>Alliance Board</t>
  </si>
  <si>
    <t>NTF Meeting</t>
  </si>
  <si>
    <t>Taxi Journey</t>
  </si>
  <si>
    <t>Three Bridges Traincare Opening</t>
  </si>
  <si>
    <t>Media Training Course</t>
  </si>
  <si>
    <t>Board meeting</t>
  </si>
  <si>
    <t>Car parking at Warwick Parkway</t>
  </si>
  <si>
    <t>N/A</t>
  </si>
  <si>
    <t>Car parking at Wakefield</t>
  </si>
  <si>
    <t>Board discussion meeting</t>
  </si>
  <si>
    <t>SRC/Audit Committee meetings</t>
  </si>
  <si>
    <t>Club quarters, London</t>
  </si>
  <si>
    <t>Edinburgh - London</t>
  </si>
  <si>
    <t>Wilmslow - London</t>
  </si>
  <si>
    <t>Board meeting - Tube fares</t>
  </si>
  <si>
    <t>Car parking at Macclesfield</t>
  </si>
  <si>
    <t>Home - Derby</t>
  </si>
  <si>
    <t>Board Development Away-day in Derby - travel to Derby by car</t>
  </si>
  <si>
    <t>Derby - Home</t>
  </si>
  <si>
    <t>Board Development Away-day in Derby - travel from Derby by car</t>
  </si>
  <si>
    <t>Macclesfield- London</t>
  </si>
  <si>
    <t>ORR Railway Safety Directorate Conference - London</t>
  </si>
  <si>
    <t>London Terminals- London Zones 1-2</t>
  </si>
  <si>
    <t>ORR Railway Safety Directorate Conference - London - Tube fares</t>
  </si>
  <si>
    <t>Travelodge, London</t>
  </si>
  <si>
    <t>Euston - OKS</t>
  </si>
  <si>
    <t>Board meeting - Train</t>
  </si>
  <si>
    <t>OKS - Euston</t>
  </si>
  <si>
    <t>Board meeting - Taxi</t>
  </si>
  <si>
    <t>Board meeting - Tube fare</t>
  </si>
  <si>
    <t>London - Macclesfield</t>
  </si>
  <si>
    <t>Home - Macclesfield</t>
  </si>
  <si>
    <t>Macclesfield - Home</t>
  </si>
  <si>
    <t>Meeting with CEO</t>
  </si>
  <si>
    <t>Car from Altrincham - Crewe</t>
  </si>
  <si>
    <t>Crewe - London</t>
  </si>
  <si>
    <t>Car from Crewe - Altrincham</t>
  </si>
  <si>
    <t>Car parking at Crewe</t>
  </si>
  <si>
    <t>London - Crewe</t>
  </si>
  <si>
    <t>Taxi from OKS - Euston</t>
  </si>
  <si>
    <t>RIHSAC meeting</t>
  </si>
  <si>
    <t>East Coast Main Line meeting</t>
  </si>
  <si>
    <t>ORR Railway Safety Directorate Conference</t>
  </si>
  <si>
    <t>Bristol Parkway - London</t>
  </si>
  <si>
    <t xml:space="preserve">Meeting with CEO </t>
  </si>
  <si>
    <t>Paddington - Holborn</t>
  </si>
  <si>
    <t>Meeting with CEO - Tube fares</t>
  </si>
  <si>
    <t>Car parking at Bristol Parkway</t>
  </si>
  <si>
    <t>Telephone call to Network Rail</t>
  </si>
  <si>
    <t>Board telephone call</t>
  </si>
  <si>
    <t>Telephone call to Chair</t>
  </si>
  <si>
    <t xml:space="preserve">NAO meeting </t>
  </si>
  <si>
    <t>NAO meeting - Tube fares</t>
  </si>
  <si>
    <t>Paddington - Tower Bridge</t>
  </si>
  <si>
    <t>London</t>
  </si>
  <si>
    <t>Paddington - Bristol Parkway</t>
  </si>
  <si>
    <t>Board conference call</t>
  </si>
  <si>
    <t>Meeting with Network Rail</t>
  </si>
  <si>
    <t>Paddington - Holborn (via Euston)</t>
  </si>
  <si>
    <t xml:space="preserve">Telephone call on behalf of ORR </t>
  </si>
  <si>
    <t>ORR meetings</t>
  </si>
  <si>
    <t>Paddington - Holborn (via Marylebone)</t>
  </si>
  <si>
    <t>Single (x2)</t>
  </si>
  <si>
    <t>ORR meetings - Tube fare</t>
  </si>
  <si>
    <t>Charing Cross - Paddington</t>
  </si>
  <si>
    <t>Travelling to Johannesburg for International Rail Safety Conference (IRSC)</t>
  </si>
  <si>
    <t>Meeting Karl McCartney MP at Lincoln</t>
  </si>
  <si>
    <t xml:space="preserve">Visiting Glasgow office </t>
  </si>
  <si>
    <t xml:space="preserve">ORR Board meeting </t>
  </si>
  <si>
    <t>RSD managers meeting</t>
  </si>
  <si>
    <t>International Rail Safety Conference (IRSC)</t>
  </si>
  <si>
    <t>Visiting York office</t>
  </si>
  <si>
    <t>Taxi with Alan Price - RPP director</t>
  </si>
  <si>
    <t xml:space="preserve">Reading/Gatwick Electrification Meeting </t>
  </si>
  <si>
    <t>PREP - Attendance to the IRSC 2015.</t>
  </si>
  <si>
    <t>Board Meeting</t>
  </si>
  <si>
    <t>OKS - Finsbury - OKS - Marble Arch</t>
  </si>
  <si>
    <t>DfT Meeting / Network Rail Meeting</t>
  </si>
  <si>
    <t>St Pancreas - Paris Gare Du Nord</t>
  </si>
  <si>
    <t>OKS - ATOC - VIctoria</t>
  </si>
  <si>
    <t xml:space="preserve">Single </t>
  </si>
  <si>
    <t>1 Night</t>
  </si>
  <si>
    <t>London Euston - Machester Piccadilly</t>
  </si>
  <si>
    <t>Meeting with Network Rail - Tube fares</t>
  </si>
  <si>
    <t>London Paddington - Holbron</t>
  </si>
  <si>
    <t>Bristol Parkway - London Paddington</t>
  </si>
  <si>
    <t>Directorate Managers meeting - Manchester office</t>
  </si>
  <si>
    <t>Attending Cross Audit Committee meeting in Lille</t>
  </si>
  <si>
    <t>PTS recertification course for R Price</t>
  </si>
  <si>
    <t>Executive Coaching for Richard Price - 3 sessions</t>
  </si>
  <si>
    <t xml:space="preserve">PTS Recertification Course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</si>
</sst>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
    <numFmt numFmtId="165" formatCode="##,##0.00"/>
    <numFmt numFmtId="166" formatCode="mmm\-yyyy"/>
    <numFmt numFmtId="167" formatCode="&quot;Yes&quot;;&quot;Yes&quot;;&quot;No&quot;"/>
    <numFmt numFmtId="168" formatCode="&quot;True&quot;;&quot;True&quot;;&quot;False&quot;"/>
    <numFmt numFmtId="169" formatCode="&quot;On&quot;;&quot;On&quot;;&quot;Off&quot;"/>
    <numFmt numFmtId="170" formatCode="[$€-2]\ #,##0.00_);[Red]\([$€-2]\ #,##0.00\)"/>
    <numFmt numFmtId="171" formatCode="[$-809]dd\ mmmm\ yyyy"/>
  </numFmts>
  <fonts count="53">
    <font>
      <sz val="10"/>
      <name val="Arial"/>
      <family val="0"/>
    </font>
    <font>
      <sz val="11"/>
      <color indexed="8"/>
      <name val="Calibri"/>
      <family val="2"/>
    </font>
    <font>
      <b/>
      <sz val="10"/>
      <name val="Arial"/>
      <family val="2"/>
    </font>
    <font>
      <b/>
      <sz val="10"/>
      <color indexed="12"/>
      <name val="Arial"/>
      <family val="2"/>
    </font>
    <font>
      <sz val="8"/>
      <name val="Arial"/>
      <family val="2"/>
    </font>
    <font>
      <sz val="10"/>
      <color indexed="10"/>
      <name val="Arial"/>
      <family val="2"/>
    </font>
    <font>
      <sz val="11"/>
      <name val="ＭＳ 明朝"/>
      <family val="1"/>
    </font>
    <font>
      <u val="single"/>
      <sz val="10"/>
      <color indexed="12"/>
      <name val="Arial"/>
      <family val="2"/>
    </font>
    <font>
      <sz val="10"/>
      <name val="MS Sans Serif"/>
      <family val="2"/>
    </font>
    <font>
      <b/>
      <sz val="11"/>
      <name val="Arial"/>
      <family val="2"/>
    </font>
    <font>
      <sz val="11"/>
      <name val="Arial"/>
      <family val="2"/>
    </font>
    <font>
      <b/>
      <sz val="11"/>
      <color indexed="12"/>
      <name val="Arial"/>
      <family val="2"/>
    </font>
    <font>
      <sz val="10"/>
      <color indexed="12"/>
      <name val="Arial"/>
      <family val="2"/>
    </font>
    <font>
      <sz val="10"/>
      <color indexed="8"/>
      <name val="Arial"/>
      <family val="2"/>
    </font>
    <font>
      <b/>
      <sz val="10"/>
      <color indexed="23"/>
      <name val="Arial"/>
      <family val="2"/>
    </font>
    <font>
      <sz val="10"/>
      <color indexed="23"/>
      <name val="Arial"/>
      <family val="2"/>
    </font>
    <font>
      <u val="single"/>
      <sz val="10"/>
      <color indexed="36"/>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FF"/>
      <name val="Arial"/>
      <family val="2"/>
    </font>
    <font>
      <sz val="10"/>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
      <patternFill patternType="solid">
        <fgColor indexed="41"/>
        <bgColor indexed="64"/>
      </patternFill>
    </fill>
    <fill>
      <patternFill patternType="solid">
        <fgColor indexed="47"/>
        <bgColor indexed="64"/>
      </patternFill>
    </fill>
    <fill>
      <patternFill patternType="solid">
        <fgColor indexed="47"/>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top/>
      <bottom style="thin"/>
    </border>
    <border>
      <left/>
      <right/>
      <top/>
      <bottom style="thin"/>
    </border>
    <border>
      <left style="thin"/>
      <right/>
      <top style="thin"/>
      <bottom style="thin"/>
    </border>
    <border>
      <left/>
      <right style="thin"/>
      <top style="thin"/>
      <bottom style="thin"/>
    </border>
    <border>
      <left style="thin"/>
      <right style="thin"/>
      <top style="thin"/>
      <bottom style="thin"/>
    </border>
    <border>
      <left/>
      <right/>
      <top style="medium"/>
      <bottom/>
    </border>
    <border>
      <left style="thin"/>
      <right style="thin"/>
      <top style="medium"/>
      <bottom/>
    </border>
    <border>
      <left style="thin"/>
      <right style="thin"/>
      <top/>
      <bottom style="thin"/>
    </border>
    <border>
      <left style="medium"/>
      <right/>
      <top/>
      <bottom/>
    </border>
    <border>
      <left style="thin"/>
      <right style="thin"/>
      <top/>
      <bottom/>
    </border>
    <border>
      <left style="thin"/>
      <right/>
      <top/>
      <bottom/>
    </border>
    <border>
      <left/>
      <right style="thin"/>
      <top/>
      <bottom/>
    </border>
    <border>
      <left/>
      <right style="medium"/>
      <top/>
      <bottom/>
    </border>
    <border>
      <left style="medium"/>
      <right/>
      <top/>
      <bottom style="medium"/>
    </border>
    <border>
      <left style="thin"/>
      <right style="thin"/>
      <top/>
      <bottom style="medium"/>
    </border>
    <border>
      <left/>
      <right/>
      <top/>
      <bottom style="medium"/>
    </border>
    <border>
      <left style="thin"/>
      <right/>
      <top/>
      <bottom style="medium"/>
    </border>
    <border>
      <left/>
      <right style="thin"/>
      <top/>
      <bottom style="medium"/>
    </border>
    <border>
      <left/>
      <right style="medium"/>
      <top/>
      <bottom style="medium"/>
    </border>
    <border>
      <left style="medium"/>
      <right/>
      <top style="medium"/>
      <bottom/>
    </border>
    <border>
      <left/>
      <right style="medium"/>
      <top style="medium"/>
      <bottom/>
    </border>
    <border>
      <left/>
      <right style="medium"/>
      <top/>
      <bottom style="thin"/>
    </border>
    <border>
      <left style="thin"/>
      <right style="medium"/>
      <top style="thin"/>
      <bottom style="thin"/>
    </border>
    <border>
      <left/>
      <right style="thin"/>
      <top style="medium"/>
      <bottom/>
    </border>
    <border>
      <left style="thin"/>
      <right style="medium"/>
      <top/>
      <bottom/>
    </border>
    <border>
      <left style="medium"/>
      <right/>
      <top style="thin"/>
      <bottom/>
    </border>
    <border>
      <left/>
      <right style="thin"/>
      <top style="thin"/>
      <bottom/>
    </border>
    <border>
      <left style="thin"/>
      <right style="medium"/>
      <top/>
      <bottom style="medium"/>
    </border>
    <border>
      <left style="thin"/>
      <right style="thin"/>
      <top style="thin"/>
      <bottom/>
    </border>
    <border>
      <left style="medium"/>
      <right style="thin"/>
      <top/>
      <bottom/>
    </border>
    <border>
      <left style="thin"/>
      <right style="medium"/>
      <top style="medium"/>
      <bottom style="thin"/>
    </border>
    <border>
      <left style="thin"/>
      <right style="thin"/>
      <top style="medium"/>
      <bottom style="thin"/>
    </border>
    <border>
      <left style="medium"/>
      <right style="thin"/>
      <top style="medium"/>
      <bottom style="thin"/>
    </border>
    <border>
      <left style="medium"/>
      <right style="thin"/>
      <top style="thin"/>
      <bottom style="thin"/>
    </border>
    <border>
      <left/>
      <right/>
      <top style="thin"/>
      <bottom/>
    </border>
    <border>
      <left style="thin"/>
      <right/>
      <top style="medium"/>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s>
  <cellStyleXfs count="7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9" fillId="0" borderId="0" applyNumberFormat="0" applyFill="0" applyBorder="0" applyAlignment="0" applyProtection="0"/>
    <xf numFmtId="0" fontId="16"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7"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8" fillId="0" borderId="0" applyNumberFormat="0" applyFont="0" applyFill="0" applyBorder="0" applyAlignment="0" applyProtection="0"/>
    <xf numFmtId="0" fontId="6" fillId="0" borderId="0">
      <alignment/>
      <protection/>
    </xf>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328">
    <xf numFmtId="0" fontId="0" fillId="0" borderId="0" xfId="0" applyAlignment="1">
      <alignment/>
    </xf>
    <xf numFmtId="0" fontId="0" fillId="33" borderId="0" xfId="0" applyFill="1" applyAlignment="1">
      <alignment/>
    </xf>
    <xf numFmtId="0" fontId="2" fillId="33" borderId="0" xfId="0" applyFont="1" applyFill="1" applyAlignment="1">
      <alignment/>
    </xf>
    <xf numFmtId="0" fontId="3" fillId="33" borderId="0" xfId="0" applyFont="1" applyFill="1" applyAlignment="1">
      <alignment/>
    </xf>
    <xf numFmtId="0" fontId="0" fillId="33" borderId="0" xfId="0" applyFill="1" applyAlignment="1">
      <alignment wrapText="1"/>
    </xf>
    <xf numFmtId="0" fontId="0" fillId="34" borderId="10" xfId="0" applyFill="1" applyBorder="1" applyAlignment="1">
      <alignment wrapText="1"/>
    </xf>
    <xf numFmtId="0" fontId="0" fillId="34" borderId="11" xfId="0" applyFill="1" applyBorder="1" applyAlignment="1">
      <alignment wrapText="1"/>
    </xf>
    <xf numFmtId="0" fontId="0" fillId="34" borderId="12" xfId="0" applyFill="1" applyBorder="1" applyAlignment="1">
      <alignment horizontal="center" vertical="top" wrapText="1"/>
    </xf>
    <xf numFmtId="0" fontId="0" fillId="34" borderId="13" xfId="0" applyFill="1" applyBorder="1" applyAlignment="1">
      <alignment horizontal="center" vertical="top" wrapText="1"/>
    </xf>
    <xf numFmtId="0" fontId="0" fillId="34" borderId="14" xfId="0" applyFill="1" applyBorder="1" applyAlignment="1">
      <alignment horizontal="center" vertical="top" wrapText="1"/>
    </xf>
    <xf numFmtId="0" fontId="2" fillId="34" borderId="15" xfId="0" applyFont="1" applyFill="1" applyBorder="1" applyAlignment="1">
      <alignment horizontal="center"/>
    </xf>
    <xf numFmtId="0" fontId="2" fillId="34" borderId="16" xfId="0" applyFont="1" applyFill="1" applyBorder="1" applyAlignment="1">
      <alignment/>
    </xf>
    <xf numFmtId="0" fontId="0" fillId="34" borderId="17" xfId="0" applyFill="1" applyBorder="1" applyAlignment="1">
      <alignment wrapText="1"/>
    </xf>
    <xf numFmtId="0" fontId="0" fillId="0" borderId="18" xfId="0" applyFill="1" applyBorder="1" applyAlignment="1">
      <alignment/>
    </xf>
    <xf numFmtId="0" fontId="0" fillId="0" borderId="19" xfId="0" applyFill="1" applyBorder="1" applyAlignment="1">
      <alignment/>
    </xf>
    <xf numFmtId="0" fontId="0" fillId="0" borderId="0" xfId="0" applyFill="1" applyBorder="1" applyAlignment="1">
      <alignment/>
    </xf>
    <xf numFmtId="0" fontId="0" fillId="0" borderId="20" xfId="0" applyFill="1" applyBorder="1" applyAlignment="1">
      <alignment/>
    </xf>
    <xf numFmtId="0" fontId="0" fillId="0" borderId="21" xfId="0" applyFill="1" applyBorder="1" applyAlignment="1">
      <alignment/>
    </xf>
    <xf numFmtId="0" fontId="0" fillId="0" borderId="22" xfId="0" applyFill="1" applyBorder="1" applyAlignment="1">
      <alignment/>
    </xf>
    <xf numFmtId="0" fontId="0" fillId="0" borderId="23" xfId="0" applyFill="1" applyBorder="1" applyAlignment="1">
      <alignment/>
    </xf>
    <xf numFmtId="0" fontId="0" fillId="0" borderId="24" xfId="0" applyFill="1" applyBorder="1" applyAlignment="1">
      <alignment/>
    </xf>
    <xf numFmtId="0" fontId="0" fillId="0" borderId="25" xfId="0" applyFill="1" applyBorder="1" applyAlignment="1">
      <alignment/>
    </xf>
    <xf numFmtId="0" fontId="0" fillId="0" borderId="26" xfId="0" applyFill="1" applyBorder="1" applyAlignment="1">
      <alignment/>
    </xf>
    <xf numFmtId="0" fontId="0" fillId="0" borderId="27" xfId="0" applyFill="1" applyBorder="1" applyAlignment="1">
      <alignment/>
    </xf>
    <xf numFmtId="0" fontId="0" fillId="0" borderId="28" xfId="0" applyFill="1" applyBorder="1" applyAlignment="1">
      <alignment/>
    </xf>
    <xf numFmtId="0" fontId="2" fillId="34" borderId="16" xfId="0" applyFont="1" applyFill="1" applyBorder="1" applyAlignment="1">
      <alignment horizontal="center"/>
    </xf>
    <xf numFmtId="0" fontId="2" fillId="34" borderId="29" xfId="0" applyFont="1" applyFill="1" applyBorder="1" applyAlignment="1">
      <alignment horizontal="center"/>
    </xf>
    <xf numFmtId="0" fontId="0" fillId="0" borderId="18" xfId="0" applyFill="1" applyBorder="1" applyAlignment="1">
      <alignment vertical="top" wrapText="1"/>
    </xf>
    <xf numFmtId="0" fontId="0" fillId="0" borderId="19" xfId="0" applyFill="1" applyBorder="1" applyAlignment="1">
      <alignment vertical="top" wrapText="1"/>
    </xf>
    <xf numFmtId="0" fontId="0" fillId="0" borderId="0" xfId="0" applyFill="1" applyBorder="1" applyAlignment="1">
      <alignment vertical="top" wrapText="1"/>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164" fontId="0" fillId="0" borderId="20" xfId="0" applyNumberFormat="1" applyFill="1" applyBorder="1" applyAlignment="1">
      <alignment vertical="top" wrapText="1"/>
    </xf>
    <xf numFmtId="164" fontId="0" fillId="0" borderId="19" xfId="0" applyNumberFormat="1" applyFill="1" applyBorder="1" applyAlignment="1">
      <alignment vertical="top" wrapText="1"/>
    </xf>
    <xf numFmtId="164" fontId="0" fillId="0" borderId="21" xfId="0" applyNumberFormat="1" applyFill="1" applyBorder="1" applyAlignment="1">
      <alignment vertical="top" wrapText="1"/>
    </xf>
    <xf numFmtId="164" fontId="0" fillId="0" borderId="22" xfId="0" applyNumberFormat="1" applyFill="1" applyBorder="1" applyAlignment="1">
      <alignment vertical="top" wrapText="1"/>
    </xf>
    <xf numFmtId="164" fontId="2" fillId="0" borderId="22" xfId="0" applyNumberFormat="1" applyFont="1" applyFill="1" applyBorder="1" applyAlignment="1">
      <alignment vertical="top" wrapText="1"/>
    </xf>
    <xf numFmtId="164" fontId="2" fillId="35" borderId="32" xfId="0" applyNumberFormat="1" applyFont="1" applyFill="1" applyBorder="1" applyAlignment="1">
      <alignment vertical="top" wrapText="1"/>
    </xf>
    <xf numFmtId="0" fontId="2" fillId="35" borderId="14"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9" fillId="33" borderId="0" xfId="63" applyFont="1" applyFill="1">
      <alignment/>
      <protection/>
    </xf>
    <xf numFmtId="0" fontId="10" fillId="33" borderId="0" xfId="63" applyFont="1" applyFill="1">
      <alignment/>
      <protection/>
    </xf>
    <xf numFmtId="0" fontId="0" fillId="33" borderId="0" xfId="63" applyFill="1">
      <alignment/>
      <protection/>
    </xf>
    <xf numFmtId="0" fontId="11" fillId="33" borderId="29" xfId="63" applyFont="1" applyFill="1" applyBorder="1">
      <alignment/>
      <protection/>
    </xf>
    <xf numFmtId="0" fontId="11" fillId="33" borderId="33" xfId="63" applyFont="1" applyFill="1" applyBorder="1">
      <alignment/>
      <protection/>
    </xf>
    <xf numFmtId="0" fontId="11" fillId="33" borderId="18" xfId="63" applyFont="1" applyFill="1" applyBorder="1">
      <alignment/>
      <protection/>
    </xf>
    <xf numFmtId="0" fontId="11" fillId="33" borderId="21" xfId="63" applyFont="1" applyFill="1" applyBorder="1">
      <alignment/>
      <protection/>
    </xf>
    <xf numFmtId="0" fontId="11" fillId="33" borderId="23" xfId="63" applyFont="1" applyFill="1" applyBorder="1">
      <alignment/>
      <protection/>
    </xf>
    <xf numFmtId="0" fontId="11" fillId="33" borderId="27" xfId="63" applyFont="1" applyFill="1" applyBorder="1">
      <alignment/>
      <protection/>
    </xf>
    <xf numFmtId="164" fontId="0" fillId="0" borderId="12" xfId="0" applyNumberFormat="1" applyFill="1" applyBorder="1" applyAlignment="1">
      <alignment vertical="top" wrapText="1"/>
    </xf>
    <xf numFmtId="164" fontId="0" fillId="0" borderId="14" xfId="0" applyNumberFormat="1" applyFill="1" applyBorder="1" applyAlignment="1">
      <alignment vertical="top" wrapText="1"/>
    </xf>
    <xf numFmtId="164" fontId="0" fillId="0" borderId="13" xfId="0" applyNumberFormat="1" applyFill="1" applyBorder="1" applyAlignment="1">
      <alignment vertical="top" wrapText="1"/>
    </xf>
    <xf numFmtId="164" fontId="12" fillId="0" borderId="20" xfId="0" applyNumberFormat="1" applyFont="1" applyFill="1" applyBorder="1" applyAlignment="1">
      <alignment vertical="top" wrapText="1"/>
    </xf>
    <xf numFmtId="164" fontId="12" fillId="0" borderId="19" xfId="0" applyNumberFormat="1" applyFont="1" applyFill="1" applyBorder="1" applyAlignment="1">
      <alignment vertical="top" wrapText="1"/>
    </xf>
    <xf numFmtId="164" fontId="12" fillId="0" borderId="21" xfId="0" applyNumberFormat="1" applyFont="1" applyFill="1" applyBorder="1" applyAlignment="1">
      <alignment vertical="top" wrapText="1"/>
    </xf>
    <xf numFmtId="14" fontId="0" fillId="0" borderId="18" xfId="0" applyNumberFormat="1" applyFill="1" applyBorder="1" applyAlignment="1">
      <alignment vertical="top" wrapText="1"/>
    </xf>
    <xf numFmtId="0" fontId="0" fillId="34" borderId="13" xfId="0" applyFont="1" applyFill="1" applyBorder="1" applyAlignment="1">
      <alignment horizontal="center" vertical="top" wrapText="1"/>
    </xf>
    <xf numFmtId="0" fontId="0" fillId="33" borderId="0" xfId="0" applyFill="1" applyAlignment="1">
      <alignment vertical="top"/>
    </xf>
    <xf numFmtId="164" fontId="12" fillId="0" borderId="19" xfId="60" applyNumberFormat="1" applyFont="1" applyFill="1" applyBorder="1" applyAlignment="1">
      <alignment vertical="top"/>
      <protection/>
    </xf>
    <xf numFmtId="14" fontId="0" fillId="36" borderId="18" xfId="0" applyNumberFormat="1" applyFill="1" applyBorder="1" applyAlignment="1">
      <alignment vertical="top" wrapText="1"/>
    </xf>
    <xf numFmtId="0" fontId="0" fillId="36" borderId="19" xfId="0" applyFill="1" applyBorder="1" applyAlignment="1">
      <alignment vertical="top" wrapText="1"/>
    </xf>
    <xf numFmtId="164" fontId="12" fillId="36" borderId="20" xfId="0" applyNumberFormat="1" applyFont="1" applyFill="1" applyBorder="1" applyAlignment="1">
      <alignment vertical="top" wrapText="1"/>
    </xf>
    <xf numFmtId="164" fontId="12" fillId="36" borderId="19" xfId="0" applyNumberFormat="1" applyFont="1" applyFill="1" applyBorder="1" applyAlignment="1">
      <alignment vertical="top" wrapText="1"/>
    </xf>
    <xf numFmtId="164" fontId="12" fillId="36" borderId="21" xfId="0" applyNumberFormat="1" applyFont="1" applyFill="1" applyBorder="1" applyAlignment="1">
      <alignment vertical="top" wrapText="1"/>
    </xf>
    <xf numFmtId="164" fontId="2" fillId="36" borderId="22" xfId="0" applyNumberFormat="1" applyFont="1" applyFill="1" applyBorder="1" applyAlignment="1">
      <alignment vertical="top" wrapText="1"/>
    </xf>
    <xf numFmtId="0" fontId="13" fillId="36" borderId="19" xfId="60" applyFont="1" applyFill="1" applyBorder="1" applyAlignment="1">
      <alignment vertical="top" wrapText="1"/>
      <protection/>
    </xf>
    <xf numFmtId="164" fontId="12" fillId="36" borderId="19" xfId="60" applyNumberFormat="1" applyFont="1" applyFill="1" applyBorder="1" applyAlignment="1">
      <alignment vertical="top"/>
      <protection/>
    </xf>
    <xf numFmtId="0" fontId="13" fillId="36" borderId="0" xfId="61" applyFont="1" applyFill="1" applyBorder="1" applyAlignment="1">
      <alignment vertical="top" wrapText="1"/>
      <protection/>
    </xf>
    <xf numFmtId="0" fontId="0" fillId="0" borderId="0" xfId="0" applyFont="1" applyFill="1" applyBorder="1" applyAlignment="1">
      <alignment vertical="top" wrapText="1"/>
    </xf>
    <xf numFmtId="0" fontId="0" fillId="36" borderId="0" xfId="0" applyFont="1" applyFill="1" applyBorder="1" applyAlignment="1">
      <alignment vertical="top" wrapText="1"/>
    </xf>
    <xf numFmtId="0" fontId="0" fillId="0" borderId="0" xfId="0" applyFill="1" applyAlignment="1">
      <alignment/>
    </xf>
    <xf numFmtId="0" fontId="13" fillId="0" borderId="19" xfId="60" applyFont="1" applyFill="1" applyBorder="1" applyAlignment="1">
      <alignment vertical="top" wrapText="1"/>
      <protection/>
    </xf>
    <xf numFmtId="0" fontId="14" fillId="35" borderId="14" xfId="0" applyFont="1" applyFill="1" applyBorder="1" applyAlignment="1">
      <alignment/>
    </xf>
    <xf numFmtId="0" fontId="14" fillId="35" borderId="12" xfId="0" applyFont="1" applyFill="1" applyBorder="1" applyAlignment="1">
      <alignment/>
    </xf>
    <xf numFmtId="0" fontId="15" fillId="35" borderId="13" xfId="0" applyFont="1" applyFill="1" applyBorder="1" applyAlignment="1">
      <alignment/>
    </xf>
    <xf numFmtId="0" fontId="0" fillId="0" borderId="19" xfId="0" applyFill="1" applyBorder="1" applyAlignment="1">
      <alignment wrapText="1"/>
    </xf>
    <xf numFmtId="0" fontId="0" fillId="0" borderId="0" xfId="0" applyFill="1" applyBorder="1" applyAlignment="1">
      <alignment wrapText="1"/>
    </xf>
    <xf numFmtId="0" fontId="0" fillId="0" borderId="18" xfId="0" applyFill="1" applyBorder="1" applyAlignment="1">
      <alignment wrapText="1"/>
    </xf>
    <xf numFmtId="0" fontId="0" fillId="0" borderId="20" xfId="0" applyFill="1" applyBorder="1" applyAlignment="1">
      <alignment horizontal="center" vertical="top" wrapText="1"/>
    </xf>
    <xf numFmtId="0" fontId="0" fillId="0" borderId="19" xfId="0" applyFill="1" applyBorder="1" applyAlignment="1">
      <alignment horizontal="center" vertical="top" wrapText="1"/>
    </xf>
    <xf numFmtId="0" fontId="0" fillId="0" borderId="21" xfId="0" applyFont="1" applyFill="1" applyBorder="1" applyAlignment="1">
      <alignment horizontal="center" vertical="top" wrapText="1"/>
    </xf>
    <xf numFmtId="164" fontId="12" fillId="36" borderId="19" xfId="0" applyNumberFormat="1" applyFont="1" applyFill="1" applyBorder="1" applyAlignment="1">
      <alignment horizontal="right" vertical="center" wrapText="1"/>
    </xf>
    <xf numFmtId="0" fontId="12" fillId="33" borderId="0" xfId="0" applyFont="1" applyFill="1" applyAlignment="1">
      <alignment/>
    </xf>
    <xf numFmtId="0" fontId="3" fillId="0" borderId="22" xfId="0" applyFont="1" applyFill="1" applyBorder="1" applyAlignment="1">
      <alignment horizontal="center" vertical="top" wrapText="1"/>
    </xf>
    <xf numFmtId="0" fontId="12" fillId="0" borderId="28" xfId="0" applyFont="1" applyFill="1" applyBorder="1" applyAlignment="1">
      <alignment/>
    </xf>
    <xf numFmtId="0" fontId="2" fillId="34" borderId="30" xfId="0" applyFont="1" applyFill="1" applyBorder="1" applyAlignment="1">
      <alignment horizontal="center" vertical="top" wrapText="1"/>
    </xf>
    <xf numFmtId="0" fontId="2" fillId="34" borderId="31" xfId="0" applyFont="1" applyFill="1" applyBorder="1" applyAlignment="1">
      <alignment horizontal="center" vertical="top" wrapText="1"/>
    </xf>
    <xf numFmtId="0" fontId="0" fillId="0" borderId="19" xfId="0" applyFill="1" applyBorder="1" applyAlignment="1">
      <alignment horizontal="center" wrapText="1"/>
    </xf>
    <xf numFmtId="164" fontId="2" fillId="0" borderId="22" xfId="0" applyNumberFormat="1" applyFont="1" applyFill="1" applyBorder="1" applyAlignment="1">
      <alignment horizontal="right" vertical="center" wrapText="1"/>
    </xf>
    <xf numFmtId="0" fontId="0" fillId="33" borderId="0" xfId="0" applyFill="1" applyAlignment="1">
      <alignment horizontal="center"/>
    </xf>
    <xf numFmtId="0" fontId="0" fillId="35" borderId="13" xfId="0" applyFill="1" applyBorder="1" applyAlignment="1">
      <alignment horizontal="center"/>
    </xf>
    <xf numFmtId="0" fontId="0" fillId="33" borderId="0" xfId="0" applyFill="1" applyAlignment="1">
      <alignment horizontal="left"/>
    </xf>
    <xf numFmtId="0" fontId="0" fillId="34" borderId="17" xfId="0" applyFill="1" applyBorder="1" applyAlignment="1">
      <alignment horizontal="center" wrapText="1"/>
    </xf>
    <xf numFmtId="164" fontId="2" fillId="35" borderId="32" xfId="0" applyNumberFormat="1" applyFont="1" applyFill="1" applyBorder="1" applyAlignment="1">
      <alignment horizontal="right" vertical="top" wrapText="1"/>
    </xf>
    <xf numFmtId="164" fontId="12" fillId="36" borderId="19" xfId="0" applyNumberFormat="1" applyFont="1" applyFill="1" applyBorder="1" applyAlignment="1">
      <alignment horizontal="right" vertical="center" wrapText="1"/>
    </xf>
    <xf numFmtId="164" fontId="12" fillId="36" borderId="19" xfId="0" applyNumberFormat="1" applyFont="1" applyFill="1" applyBorder="1" applyAlignment="1">
      <alignment horizontal="right" vertical="center"/>
    </xf>
    <xf numFmtId="164" fontId="12" fillId="36" borderId="19" xfId="65" applyNumberFormat="1" applyFont="1" applyFill="1" applyBorder="1" applyAlignment="1">
      <alignment horizontal="right" vertical="center"/>
      <protection/>
    </xf>
    <xf numFmtId="164" fontId="12" fillId="36" borderId="19" xfId="68" applyNumberFormat="1" applyFont="1" applyFill="1" applyBorder="1" applyAlignment="1">
      <alignment horizontal="right" vertical="center"/>
      <protection/>
    </xf>
    <xf numFmtId="164" fontId="2" fillId="36" borderId="34" xfId="0" applyNumberFormat="1" applyFont="1" applyFill="1" applyBorder="1" applyAlignment="1">
      <alignment horizontal="right" vertical="center" wrapText="1"/>
    </xf>
    <xf numFmtId="164" fontId="0" fillId="0" borderId="12" xfId="0" applyNumberFormat="1" applyFill="1" applyBorder="1" applyAlignment="1">
      <alignment horizontal="right" vertical="top" wrapText="1"/>
    </xf>
    <xf numFmtId="14" fontId="0" fillId="36" borderId="18" xfId="0" applyNumberFormat="1" applyFill="1" applyBorder="1" applyAlignment="1">
      <alignment horizontal="center" vertical="center" wrapText="1"/>
    </xf>
    <xf numFmtId="0" fontId="0" fillId="36" borderId="19" xfId="65" applyFont="1" applyFill="1" applyBorder="1" applyAlignment="1">
      <alignment vertical="center" wrapText="1"/>
      <protection/>
    </xf>
    <xf numFmtId="0" fontId="0" fillId="36" borderId="19" xfId="65" applyFont="1" applyFill="1" applyBorder="1" applyAlignment="1">
      <alignment vertical="center" wrapText="1"/>
      <protection/>
    </xf>
    <xf numFmtId="14" fontId="0" fillId="0" borderId="18" xfId="0" applyNumberFormat="1" applyFill="1" applyBorder="1" applyAlignment="1">
      <alignment horizontal="center" vertical="center" wrapText="1"/>
    </xf>
    <xf numFmtId="0" fontId="0" fillId="0" borderId="35" xfId="0" applyFill="1" applyBorder="1" applyAlignment="1">
      <alignment vertical="top" wrapText="1"/>
    </xf>
    <xf numFmtId="0" fontId="0" fillId="0" borderId="36" xfId="0" applyFill="1" applyBorder="1" applyAlignment="1">
      <alignment vertical="top" wrapText="1"/>
    </xf>
    <xf numFmtId="164" fontId="0" fillId="0" borderId="26" xfId="0" applyNumberFormat="1" applyFill="1" applyBorder="1" applyAlignment="1">
      <alignment horizontal="right"/>
    </xf>
    <xf numFmtId="164" fontId="0" fillId="0" borderId="24" xfId="0" applyNumberFormat="1" applyFill="1" applyBorder="1" applyAlignment="1">
      <alignment horizontal="right"/>
    </xf>
    <xf numFmtId="164" fontId="0" fillId="0" borderId="27" xfId="0" applyNumberFormat="1" applyFill="1" applyBorder="1" applyAlignment="1">
      <alignment horizontal="right"/>
    </xf>
    <xf numFmtId="164" fontId="0" fillId="0" borderId="37" xfId="0" applyNumberFormat="1" applyFill="1" applyBorder="1" applyAlignment="1">
      <alignment horizontal="right"/>
    </xf>
    <xf numFmtId="0" fontId="3" fillId="33" borderId="0" xfId="0" applyFont="1" applyFill="1" applyAlignment="1">
      <alignment horizontal="left"/>
    </xf>
    <xf numFmtId="164" fontId="2" fillId="0" borderId="34"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0" fontId="2" fillId="35" borderId="14" xfId="0" applyFont="1" applyFill="1" applyBorder="1" applyAlignment="1">
      <alignment wrapText="1"/>
    </xf>
    <xf numFmtId="0" fontId="3" fillId="33" borderId="0" xfId="0" applyFont="1" applyFill="1" applyAlignment="1">
      <alignment wrapText="1"/>
    </xf>
    <xf numFmtId="0" fontId="2" fillId="34" borderId="15" xfId="0" applyFont="1" applyFill="1" applyBorder="1" applyAlignment="1">
      <alignment horizontal="center" wrapText="1"/>
    </xf>
    <xf numFmtId="0" fontId="0" fillId="0" borderId="38" xfId="0" applyFill="1" applyBorder="1" applyAlignment="1">
      <alignment vertical="top" wrapText="1"/>
    </xf>
    <xf numFmtId="164" fontId="0" fillId="0" borderId="19" xfId="0" applyNumberFormat="1" applyFont="1" applyFill="1" applyBorder="1" applyAlignment="1">
      <alignment horizontal="center" vertical="center" wrapText="1"/>
    </xf>
    <xf numFmtId="164" fontId="12" fillId="36" borderId="19" xfId="0" applyNumberFormat="1" applyFont="1" applyFill="1" applyBorder="1" applyAlignment="1">
      <alignment horizontal="center" vertical="center" wrapText="1"/>
    </xf>
    <xf numFmtId="164" fontId="12" fillId="0" borderId="19" xfId="0" applyNumberFormat="1" applyFont="1" applyFill="1" applyBorder="1" applyAlignment="1">
      <alignment horizontal="center" vertical="center" wrapText="1"/>
    </xf>
    <xf numFmtId="164" fontId="12" fillId="0" borderId="19" xfId="68" applyNumberFormat="1" applyFont="1" applyFill="1" applyBorder="1" applyAlignment="1">
      <alignment horizontal="center" vertical="center" wrapText="1"/>
      <protection/>
    </xf>
    <xf numFmtId="164" fontId="12" fillId="0" borderId="19" xfId="66" applyNumberFormat="1" applyFont="1" applyFill="1" applyBorder="1" applyAlignment="1">
      <alignment horizontal="center" vertical="center" wrapText="1"/>
      <protection/>
    </xf>
    <xf numFmtId="164" fontId="2" fillId="0" borderId="12" xfId="0" applyNumberFormat="1" applyFont="1" applyFill="1" applyBorder="1" applyAlignment="1">
      <alignment horizontal="center" vertical="top" wrapText="1"/>
    </xf>
    <xf numFmtId="164" fontId="2" fillId="0" borderId="12" xfId="0" applyNumberFormat="1" applyFont="1" applyFill="1" applyBorder="1" applyAlignment="1">
      <alignment horizontal="center" vertical="center" wrapText="1"/>
    </xf>
    <xf numFmtId="164" fontId="2" fillId="35" borderId="32" xfId="0" applyNumberFormat="1" applyFont="1" applyFill="1" applyBorder="1" applyAlignment="1">
      <alignment horizontal="center" vertical="center" wrapText="1"/>
    </xf>
    <xf numFmtId="164" fontId="2" fillId="0" borderId="14" xfId="0" applyNumberFormat="1" applyFont="1" applyFill="1" applyBorder="1" applyAlignment="1">
      <alignment horizontal="center" vertical="center" wrapText="1"/>
    </xf>
    <xf numFmtId="164" fontId="2" fillId="0" borderId="13" xfId="0" applyNumberFormat="1" applyFont="1" applyFill="1" applyBorder="1" applyAlignment="1">
      <alignment horizontal="center" vertical="center" wrapText="1"/>
    </xf>
    <xf numFmtId="164" fontId="0" fillId="0" borderId="14" xfId="0" applyNumberFormat="1" applyFill="1" applyBorder="1" applyAlignment="1">
      <alignment horizontal="center" vertical="top" wrapText="1"/>
    </xf>
    <xf numFmtId="0" fontId="0" fillId="34" borderId="10" xfId="0" applyFill="1" applyBorder="1" applyAlignment="1">
      <alignment horizontal="center" wrapText="1"/>
    </xf>
    <xf numFmtId="0" fontId="2" fillId="33" borderId="0" xfId="0" applyFont="1" applyFill="1" applyAlignment="1">
      <alignment horizontal="left"/>
    </xf>
    <xf numFmtId="164" fontId="2" fillId="36" borderId="22" xfId="0" applyNumberFormat="1" applyFont="1" applyFill="1" applyBorder="1" applyAlignment="1">
      <alignment horizontal="center" vertical="center" wrapText="1"/>
    </xf>
    <xf numFmtId="164" fontId="2" fillId="0" borderId="22" xfId="0" applyNumberFormat="1" applyFont="1" applyFill="1" applyBorder="1" applyAlignment="1">
      <alignment horizontal="center" vertical="center" wrapText="1"/>
    </xf>
    <xf numFmtId="164" fontId="13" fillId="0" borderId="19" xfId="60" applyNumberFormat="1" applyFont="1" applyFill="1" applyBorder="1" applyAlignment="1">
      <alignment horizontal="center" vertical="center" wrapText="1"/>
      <protection/>
    </xf>
    <xf numFmtId="0" fontId="2" fillId="0" borderId="22" xfId="0" applyFont="1" applyFill="1" applyBorder="1" applyAlignment="1">
      <alignment horizontal="center" vertical="top" wrapText="1"/>
    </xf>
    <xf numFmtId="0" fontId="0" fillId="0" borderId="38" xfId="0" applyFill="1" applyBorder="1" applyAlignment="1">
      <alignment horizontal="center" vertical="top" wrapText="1"/>
    </xf>
    <xf numFmtId="0" fontId="0" fillId="0" borderId="38" xfId="0" applyFill="1" applyBorder="1" applyAlignment="1">
      <alignment wrapText="1"/>
    </xf>
    <xf numFmtId="14" fontId="0" fillId="0" borderId="39" xfId="0" applyNumberFormat="1" applyFill="1" applyBorder="1" applyAlignment="1">
      <alignment horizontal="center" vertical="center" wrapText="1"/>
    </xf>
    <xf numFmtId="0" fontId="0" fillId="0" borderId="38" xfId="0" applyFont="1" applyFill="1" applyBorder="1" applyAlignment="1">
      <alignment horizontal="center" vertical="top" wrapText="1"/>
    </xf>
    <xf numFmtId="14" fontId="0" fillId="0" borderId="18" xfId="0" applyNumberFormat="1" applyFont="1" applyFill="1" applyBorder="1" applyAlignment="1">
      <alignment horizontal="left" vertical="center" wrapText="1"/>
    </xf>
    <xf numFmtId="0" fontId="13" fillId="37" borderId="19" xfId="66" applyFont="1" applyFill="1" applyBorder="1" applyAlignment="1">
      <alignment horizontal="center" vertical="center" wrapText="1"/>
      <protection/>
    </xf>
    <xf numFmtId="14" fontId="0" fillId="0" borderId="18" xfId="0" applyNumberFormat="1" applyFont="1" applyFill="1" applyBorder="1" applyAlignment="1">
      <alignment horizontal="center" vertical="center" wrapText="1"/>
    </xf>
    <xf numFmtId="164" fontId="12" fillId="36" borderId="19" xfId="67" applyNumberFormat="1" applyFont="1" applyFill="1" applyBorder="1" applyAlignment="1">
      <alignment horizontal="center" vertical="center" wrapText="1"/>
      <protection/>
    </xf>
    <xf numFmtId="164" fontId="12" fillId="0" borderId="19" xfId="67" applyNumberFormat="1" applyFont="1" applyFill="1" applyBorder="1" applyAlignment="1">
      <alignment horizontal="center" vertical="center" wrapText="1"/>
      <protection/>
    </xf>
    <xf numFmtId="164" fontId="12" fillId="36" borderId="19" xfId="66" applyNumberFormat="1" applyFont="1" applyFill="1" applyBorder="1" applyAlignment="1">
      <alignment horizontal="center" vertical="center" wrapText="1"/>
      <protection/>
    </xf>
    <xf numFmtId="164" fontId="13" fillId="0" borderId="19" xfId="68" applyNumberFormat="1" applyFont="1" applyFill="1" applyBorder="1" applyAlignment="1">
      <alignment horizontal="center" vertical="center" wrapText="1"/>
      <protection/>
    </xf>
    <xf numFmtId="164" fontId="13" fillId="36" borderId="19" xfId="66" applyNumberFormat="1" applyFont="1" applyFill="1" applyBorder="1" applyAlignment="1">
      <alignment horizontal="center" vertical="center" wrapText="1"/>
      <protection/>
    </xf>
    <xf numFmtId="164" fontId="13" fillId="0" borderId="19" xfId="66" applyNumberFormat="1" applyFont="1" applyFill="1" applyBorder="1" applyAlignment="1">
      <alignment horizontal="center" vertical="center" wrapText="1"/>
      <protection/>
    </xf>
    <xf numFmtId="0" fontId="13" fillId="0" borderId="17" xfId="68" applyFont="1" applyFill="1" applyBorder="1" applyAlignment="1">
      <alignment/>
      <protection/>
    </xf>
    <xf numFmtId="164" fontId="13" fillId="0" borderId="17" xfId="68" applyNumberFormat="1" applyFont="1" applyFill="1" applyBorder="1" applyAlignment="1">
      <alignment horizontal="center" vertical="center"/>
      <protection/>
    </xf>
    <xf numFmtId="164" fontId="12" fillId="0" borderId="17" xfId="68" applyNumberFormat="1" applyFont="1" applyFill="1" applyBorder="1" applyAlignment="1">
      <alignment horizontal="right" vertical="center" wrapText="1"/>
      <protection/>
    </xf>
    <xf numFmtId="164" fontId="12" fillId="0" borderId="17" xfId="66" applyNumberFormat="1" applyFont="1" applyFill="1" applyBorder="1" applyAlignment="1">
      <alignment horizontal="right" vertical="center" wrapText="1"/>
      <protection/>
    </xf>
    <xf numFmtId="164" fontId="0" fillId="0" borderId="19" xfId="69" applyNumberFormat="1" applyFont="1" applyFill="1" applyBorder="1" applyAlignment="1">
      <alignment horizontal="center" vertical="center" wrapText="1"/>
      <protection/>
    </xf>
    <xf numFmtId="164" fontId="5" fillId="36" borderId="19" xfId="66" applyNumberFormat="1" applyFont="1" applyFill="1" applyBorder="1" applyAlignment="1">
      <alignment horizontal="center" vertical="center" wrapText="1"/>
      <protection/>
    </xf>
    <xf numFmtId="164" fontId="5" fillId="36" borderId="19" xfId="0" applyNumberFormat="1" applyFont="1" applyFill="1" applyBorder="1" applyAlignment="1">
      <alignment horizontal="center" vertical="center" wrapText="1"/>
    </xf>
    <xf numFmtId="164" fontId="5" fillId="36" borderId="19" xfId="68" applyNumberFormat="1" applyFont="1" applyFill="1" applyBorder="1" applyAlignment="1">
      <alignment horizontal="center" vertical="center" wrapText="1"/>
      <protection/>
    </xf>
    <xf numFmtId="0" fontId="13" fillId="0" borderId="19" xfId="66" applyFont="1" applyFill="1" applyBorder="1" applyAlignment="1">
      <alignment horizontal="left" vertical="center" wrapText="1"/>
      <protection/>
    </xf>
    <xf numFmtId="0" fontId="13" fillId="37" borderId="19" xfId="66" applyFont="1" applyFill="1" applyBorder="1" applyAlignment="1">
      <alignment horizontal="left" vertical="center" wrapText="1"/>
      <protection/>
    </xf>
    <xf numFmtId="0" fontId="13" fillId="0" borderId="19" xfId="68" applyFont="1" applyFill="1" applyBorder="1" applyAlignment="1">
      <alignment horizontal="left" vertical="center" wrapText="1"/>
      <protection/>
    </xf>
    <xf numFmtId="164" fontId="13" fillId="37" borderId="19" xfId="66" applyNumberFormat="1" applyFont="1" applyFill="1" applyBorder="1" applyAlignment="1">
      <alignment horizontal="center" vertical="center" wrapText="1"/>
      <protection/>
    </xf>
    <xf numFmtId="164" fontId="0" fillId="36" borderId="19" xfId="68" applyNumberFormat="1" applyFont="1" applyFill="1" applyBorder="1" applyAlignment="1">
      <alignment horizontal="center" vertical="center" wrapText="1"/>
      <protection/>
    </xf>
    <xf numFmtId="164" fontId="0" fillId="0" borderId="19" xfId="68" applyNumberFormat="1" applyFont="1" applyFill="1" applyBorder="1" applyAlignment="1">
      <alignment horizontal="center" vertical="center" wrapText="1"/>
      <protection/>
    </xf>
    <xf numFmtId="164" fontId="13" fillId="0" borderId="17" xfId="68" applyNumberFormat="1" applyFont="1" applyFill="1" applyBorder="1" applyAlignment="1">
      <alignment/>
      <protection/>
    </xf>
    <xf numFmtId="14" fontId="0" fillId="0" borderId="18" xfId="0" applyNumberFormat="1" applyFill="1" applyBorder="1" applyAlignment="1">
      <alignment horizontal="left" vertical="center" wrapText="1"/>
    </xf>
    <xf numFmtId="164" fontId="13" fillId="0" borderId="19" xfId="62" applyNumberFormat="1" applyFont="1" applyFill="1" applyBorder="1" applyAlignment="1">
      <alignment horizontal="center" vertical="center" wrapText="1"/>
      <protection/>
    </xf>
    <xf numFmtId="0" fontId="13" fillId="0" borderId="19" xfId="62" applyFont="1" applyFill="1" applyBorder="1" applyAlignment="1">
      <alignment horizontal="left" vertical="center" wrapText="1"/>
      <protection/>
    </xf>
    <xf numFmtId="0" fontId="13" fillId="0" borderId="19" xfId="69" applyFont="1" applyFill="1" applyBorder="1" applyAlignment="1">
      <alignment horizontal="left" vertical="center" wrapText="1"/>
      <protection/>
    </xf>
    <xf numFmtId="164" fontId="13" fillId="0" borderId="19" xfId="69" applyNumberFormat="1" applyFont="1" applyFill="1" applyBorder="1" applyAlignment="1">
      <alignment horizontal="center" vertical="center" wrapText="1"/>
      <protection/>
    </xf>
    <xf numFmtId="0" fontId="0" fillId="37" borderId="19" xfId="66" applyFont="1" applyFill="1" applyBorder="1" applyAlignment="1">
      <alignment horizontal="center" vertical="center" wrapText="1"/>
      <protection/>
    </xf>
    <xf numFmtId="164" fontId="0" fillId="37" borderId="19" xfId="66" applyNumberFormat="1" applyFont="1" applyFill="1" applyBorder="1" applyAlignment="1">
      <alignment horizontal="center" vertical="center" wrapText="1"/>
      <protection/>
    </xf>
    <xf numFmtId="164" fontId="12" fillId="38" borderId="19" xfId="0" applyNumberFormat="1" applyFont="1" applyFill="1" applyBorder="1" applyAlignment="1">
      <alignment horizontal="center" vertical="center" wrapText="1"/>
    </xf>
    <xf numFmtId="164" fontId="2" fillId="38" borderId="34" xfId="0" applyNumberFormat="1" applyFont="1" applyFill="1" applyBorder="1" applyAlignment="1">
      <alignment horizontal="center" vertical="center" wrapText="1"/>
    </xf>
    <xf numFmtId="164" fontId="0" fillId="38" borderId="19" xfId="0" applyNumberFormat="1" applyFont="1" applyFill="1" applyBorder="1" applyAlignment="1">
      <alignment horizontal="center" vertical="center" wrapText="1"/>
    </xf>
    <xf numFmtId="164" fontId="2" fillId="38" borderId="22" xfId="0" applyNumberFormat="1" applyFont="1" applyFill="1" applyBorder="1" applyAlignment="1">
      <alignment horizontal="center" vertical="center" wrapText="1"/>
    </xf>
    <xf numFmtId="14" fontId="0" fillId="38" borderId="39" xfId="0" applyNumberFormat="1" applyFill="1" applyBorder="1" applyAlignment="1">
      <alignment horizontal="center" vertical="center" wrapText="1"/>
    </xf>
    <xf numFmtId="164" fontId="2" fillId="39" borderId="32" xfId="0" applyNumberFormat="1" applyFont="1" applyFill="1" applyBorder="1" applyAlignment="1">
      <alignment horizontal="center" vertical="center" wrapText="1"/>
    </xf>
    <xf numFmtId="0" fontId="13" fillId="0" borderId="38" xfId="62" applyFont="1" applyFill="1" applyBorder="1" applyAlignment="1">
      <alignment/>
      <protection/>
    </xf>
    <xf numFmtId="14" fontId="0" fillId="38" borderId="10" xfId="0" applyNumberFormat="1" applyFont="1" applyFill="1" applyBorder="1" applyAlignment="1">
      <alignment horizontal="center" vertical="center" wrapText="1"/>
    </xf>
    <xf numFmtId="0" fontId="13" fillId="38" borderId="17" xfId="62" applyFont="1" applyFill="1" applyBorder="1" applyAlignment="1">
      <alignment/>
      <protection/>
    </xf>
    <xf numFmtId="0" fontId="13" fillId="38" borderId="17" xfId="62" applyFont="1" applyFill="1" applyBorder="1" applyAlignment="1">
      <alignment horizontal="left" vertical="center" wrapText="1"/>
      <protection/>
    </xf>
    <xf numFmtId="164" fontId="13" fillId="38" borderId="19" xfId="60" applyNumberFormat="1" applyFont="1" applyFill="1" applyBorder="1" applyAlignment="1">
      <alignment horizontal="center" vertical="center" wrapText="1"/>
      <protection/>
    </xf>
    <xf numFmtId="164" fontId="13" fillId="38" borderId="19" xfId="62" applyNumberFormat="1" applyFont="1" applyFill="1" applyBorder="1" applyAlignment="1">
      <alignment horizontal="center" vertical="center" wrapText="1"/>
      <protection/>
    </xf>
    <xf numFmtId="0" fontId="13" fillId="38" borderId="19" xfId="69" applyFont="1" applyFill="1" applyBorder="1" applyAlignment="1">
      <alignment/>
      <protection/>
    </xf>
    <xf numFmtId="0" fontId="13" fillId="38" borderId="19" xfId="69" applyFont="1" applyFill="1" applyBorder="1" applyAlignment="1">
      <alignment wrapText="1"/>
      <protection/>
    </xf>
    <xf numFmtId="164" fontId="13" fillId="38" borderId="19" xfId="69" applyNumberFormat="1" applyFont="1" applyFill="1" applyBorder="1" applyAlignment="1">
      <alignment horizontal="center" vertical="center" wrapText="1"/>
      <protection/>
    </xf>
    <xf numFmtId="164" fontId="0" fillId="38" borderId="19" xfId="69" applyNumberFormat="1" applyFont="1" applyFill="1" applyBorder="1" applyAlignment="1">
      <alignment horizontal="center" vertical="center" wrapText="1"/>
      <protection/>
    </xf>
    <xf numFmtId="165" fontId="13" fillId="38" borderId="19" xfId="69" applyNumberFormat="1" applyFont="1" applyFill="1" applyBorder="1" applyAlignment="1">
      <alignment/>
      <protection/>
    </xf>
    <xf numFmtId="14" fontId="0" fillId="38" borderId="18" xfId="0" applyNumberFormat="1" applyFill="1" applyBorder="1" applyAlignment="1">
      <alignment horizontal="left" vertical="center" wrapText="1"/>
    </xf>
    <xf numFmtId="165" fontId="13" fillId="0" borderId="19" xfId="0" applyNumberFormat="1" applyFont="1" applyFill="1" applyBorder="1" applyAlignment="1">
      <alignment/>
    </xf>
    <xf numFmtId="164" fontId="2" fillId="0" borderId="32" xfId="0" applyNumberFormat="1" applyFont="1" applyFill="1" applyBorder="1" applyAlignment="1">
      <alignment horizontal="center" vertical="top" wrapText="1"/>
    </xf>
    <xf numFmtId="0" fontId="0" fillId="34" borderId="13" xfId="0" applyFont="1" applyFill="1" applyBorder="1" applyAlignment="1">
      <alignment horizontal="center" vertical="top" wrapText="1"/>
    </xf>
    <xf numFmtId="0" fontId="13" fillId="0" borderId="38" xfId="0" applyFont="1" applyFill="1" applyBorder="1" applyAlignment="1">
      <alignment horizontal="left" vertical="center" wrapText="1"/>
    </xf>
    <xf numFmtId="0" fontId="13" fillId="0" borderId="19" xfId="0" applyFont="1" applyFill="1" applyBorder="1" applyAlignment="1">
      <alignment horizontal="left" vertical="center" wrapText="1"/>
    </xf>
    <xf numFmtId="14" fontId="0" fillId="40" borderId="18" xfId="0" applyNumberFormat="1" applyFill="1" applyBorder="1" applyAlignment="1">
      <alignment horizontal="left" vertical="center" wrapText="1"/>
    </xf>
    <xf numFmtId="0" fontId="0" fillId="40" borderId="0" xfId="0" applyFill="1" applyAlignment="1">
      <alignment/>
    </xf>
    <xf numFmtId="0" fontId="0" fillId="40" borderId="0" xfId="0" applyFill="1" applyAlignment="1">
      <alignment wrapText="1"/>
    </xf>
    <xf numFmtId="0" fontId="2" fillId="40" borderId="29" xfId="0" applyFont="1" applyFill="1" applyBorder="1" applyAlignment="1">
      <alignment horizontal="center"/>
    </xf>
    <xf numFmtId="0" fontId="0" fillId="40" borderId="10" xfId="0" applyFill="1" applyBorder="1" applyAlignment="1">
      <alignment wrapText="1"/>
    </xf>
    <xf numFmtId="0" fontId="0" fillId="40" borderId="35" xfId="0" applyFill="1" applyBorder="1" applyAlignment="1">
      <alignment vertical="top" wrapText="1"/>
    </xf>
    <xf numFmtId="0" fontId="0" fillId="40" borderId="23" xfId="0" applyFill="1" applyBorder="1" applyAlignment="1">
      <alignment/>
    </xf>
    <xf numFmtId="0" fontId="13" fillId="40" borderId="19" xfId="0" applyFont="1" applyFill="1" applyBorder="1" applyAlignment="1">
      <alignment horizontal="left" vertical="center" wrapText="1"/>
    </xf>
    <xf numFmtId="165" fontId="13" fillId="40" borderId="19" xfId="0" applyNumberFormat="1" applyFont="1" applyFill="1" applyBorder="1" applyAlignment="1">
      <alignment/>
    </xf>
    <xf numFmtId="164" fontId="2" fillId="40" borderId="22" xfId="0" applyNumberFormat="1" applyFont="1" applyFill="1" applyBorder="1" applyAlignment="1">
      <alignment horizontal="center" vertical="center" wrapText="1"/>
    </xf>
    <xf numFmtId="0" fontId="0" fillId="40" borderId="25" xfId="0" applyFill="1" applyBorder="1" applyAlignment="1">
      <alignment/>
    </xf>
    <xf numFmtId="0" fontId="0" fillId="40" borderId="36" xfId="0" applyFill="1" applyBorder="1" applyAlignment="1">
      <alignment vertical="top" wrapText="1"/>
    </xf>
    <xf numFmtId="0" fontId="0" fillId="40" borderId="24" xfId="0" applyFill="1" applyBorder="1" applyAlignment="1">
      <alignment/>
    </xf>
    <xf numFmtId="0" fontId="0" fillId="40" borderId="38" xfId="0" applyFill="1" applyBorder="1" applyAlignment="1">
      <alignment vertical="top" wrapText="1"/>
    </xf>
    <xf numFmtId="0" fontId="2" fillId="34" borderId="16" xfId="0" applyFont="1" applyFill="1" applyBorder="1" applyAlignment="1">
      <alignment horizontal="center" wrapText="1"/>
    </xf>
    <xf numFmtId="164" fontId="0" fillId="0" borderId="19" xfId="64" applyNumberFormat="1" applyFont="1" applyFill="1" applyBorder="1" applyAlignment="1">
      <alignment horizontal="center" vertical="center"/>
      <protection/>
    </xf>
    <xf numFmtId="164" fontId="12" fillId="0" borderId="19" xfId="64" applyNumberFormat="1" applyFont="1" applyFill="1" applyBorder="1" applyAlignment="1">
      <alignment horizontal="right" vertical="center"/>
      <protection/>
    </xf>
    <xf numFmtId="164" fontId="12" fillId="0" borderId="19" xfId="0" applyNumberFormat="1" applyFont="1" applyFill="1" applyBorder="1" applyAlignment="1">
      <alignment horizontal="right" vertical="center" wrapText="1"/>
    </xf>
    <xf numFmtId="164" fontId="12" fillId="38" borderId="38" xfId="64" applyNumberFormat="1" applyFont="1" applyFill="1" applyBorder="1" applyAlignment="1">
      <alignment horizontal="right" vertical="center"/>
      <protection/>
    </xf>
    <xf numFmtId="164" fontId="0" fillId="38" borderId="38" xfId="64" applyNumberFormat="1" applyFont="1" applyFill="1" applyBorder="1" applyAlignment="1">
      <alignment horizontal="center" vertical="center"/>
      <protection/>
    </xf>
    <xf numFmtId="164" fontId="12" fillId="38" borderId="38" xfId="0" applyNumberFormat="1" applyFont="1" applyFill="1" applyBorder="1" applyAlignment="1">
      <alignment horizontal="right" vertical="center" wrapText="1"/>
    </xf>
    <xf numFmtId="165" fontId="13" fillId="38" borderId="38" xfId="0" applyNumberFormat="1" applyFont="1" applyFill="1" applyBorder="1" applyAlignment="1">
      <alignment/>
    </xf>
    <xf numFmtId="0" fontId="13" fillId="38" borderId="38" xfId="0" applyFont="1" applyFill="1" applyBorder="1" applyAlignment="1">
      <alignment horizontal="left" vertical="center" wrapText="1"/>
    </xf>
    <xf numFmtId="164" fontId="0" fillId="40" borderId="19" xfId="64" applyNumberFormat="1" applyFont="1" applyFill="1" applyBorder="1" applyAlignment="1">
      <alignment horizontal="center" vertical="center"/>
      <protection/>
    </xf>
    <xf numFmtId="164" fontId="12" fillId="40" borderId="19" xfId="64" applyNumberFormat="1" applyFont="1" applyFill="1" applyBorder="1" applyAlignment="1">
      <alignment horizontal="right" vertical="center"/>
      <protection/>
    </xf>
    <xf numFmtId="164" fontId="12" fillId="40" borderId="19" xfId="0" applyNumberFormat="1" applyFont="1" applyFill="1" applyBorder="1" applyAlignment="1">
      <alignment horizontal="right" vertical="center" wrapText="1"/>
    </xf>
    <xf numFmtId="0" fontId="2" fillId="34" borderId="29" xfId="0" applyFont="1" applyFill="1" applyBorder="1" applyAlignment="1">
      <alignment horizontal="center" vertical="center"/>
    </xf>
    <xf numFmtId="0" fontId="2" fillId="34" borderId="16" xfId="0" applyFont="1" applyFill="1" applyBorder="1" applyAlignment="1">
      <alignment horizontal="center" vertical="center"/>
    </xf>
    <xf numFmtId="0" fontId="2" fillId="34" borderId="15" xfId="0" applyFont="1" applyFill="1" applyBorder="1" applyAlignment="1">
      <alignment horizontal="center" vertical="center"/>
    </xf>
    <xf numFmtId="0" fontId="0" fillId="34" borderId="10" xfId="0" applyFill="1" applyBorder="1" applyAlignment="1">
      <alignment horizontal="center" vertical="center" wrapText="1"/>
    </xf>
    <xf numFmtId="0" fontId="0" fillId="34" borderId="17" xfId="0" applyFill="1" applyBorder="1" applyAlignment="1">
      <alignment horizontal="center" vertical="center" wrapText="1"/>
    </xf>
    <xf numFmtId="0" fontId="0" fillId="34" borderId="11" xfId="0" applyFill="1" applyBorder="1" applyAlignment="1">
      <alignment horizontal="center" vertical="center" wrapText="1"/>
    </xf>
    <xf numFmtId="0" fontId="0" fillId="34" borderId="12" xfId="0" applyFill="1" applyBorder="1" applyAlignment="1">
      <alignment horizontal="center" vertical="center" wrapText="1"/>
    </xf>
    <xf numFmtId="0" fontId="0" fillId="34" borderId="14" xfId="0" applyFill="1" applyBorder="1" applyAlignment="1">
      <alignment horizontal="center" vertical="center" wrapText="1"/>
    </xf>
    <xf numFmtId="0" fontId="0" fillId="34" borderId="13" xfId="0" applyFont="1" applyFill="1" applyBorder="1" applyAlignment="1">
      <alignment horizontal="center" vertical="center" wrapText="1"/>
    </xf>
    <xf numFmtId="0" fontId="0" fillId="33" borderId="0" xfId="0" applyFont="1" applyFill="1" applyAlignment="1">
      <alignment/>
    </xf>
    <xf numFmtId="0" fontId="51" fillId="33" borderId="0" xfId="0" applyFont="1" applyFill="1" applyAlignment="1">
      <alignment/>
    </xf>
    <xf numFmtId="0" fontId="3" fillId="33" borderId="0" xfId="0" applyFont="1" applyFill="1" applyAlignment="1">
      <alignment horizontal="center"/>
    </xf>
    <xf numFmtId="0" fontId="0" fillId="33" borderId="0" xfId="58" applyFill="1">
      <alignment/>
      <protection/>
    </xf>
    <xf numFmtId="0" fontId="0" fillId="33" borderId="0" xfId="58" applyFill="1" applyBorder="1">
      <alignment/>
      <protection/>
    </xf>
    <xf numFmtId="0" fontId="3" fillId="33" borderId="0" xfId="58" applyFont="1" applyFill="1">
      <alignment/>
      <protection/>
    </xf>
    <xf numFmtId="0" fontId="2" fillId="35" borderId="14" xfId="58" applyFont="1" applyFill="1" applyBorder="1">
      <alignment/>
      <protection/>
    </xf>
    <xf numFmtId="0" fontId="2" fillId="35" borderId="12" xfId="58" applyFont="1" applyFill="1" applyBorder="1">
      <alignment/>
      <protection/>
    </xf>
    <xf numFmtId="0" fontId="0" fillId="35" borderId="13" xfId="58" applyFill="1" applyBorder="1">
      <alignment/>
      <protection/>
    </xf>
    <xf numFmtId="0" fontId="2" fillId="34" borderId="29" xfId="58" applyFont="1" applyFill="1" applyBorder="1" applyAlignment="1">
      <alignment horizontal="center"/>
      <protection/>
    </xf>
    <xf numFmtId="0" fontId="2" fillId="34" borderId="15" xfId="58" applyFont="1" applyFill="1" applyBorder="1" applyAlignment="1">
      <alignment horizontal="center"/>
      <protection/>
    </xf>
    <xf numFmtId="0" fontId="0" fillId="33" borderId="0" xfId="58" applyFill="1" applyAlignment="1">
      <alignment wrapText="1"/>
      <protection/>
    </xf>
    <xf numFmtId="0" fontId="0" fillId="34" borderId="10" xfId="58" applyFill="1" applyBorder="1" applyAlignment="1">
      <alignment wrapText="1"/>
      <protection/>
    </xf>
    <xf numFmtId="0" fontId="0" fillId="34" borderId="11" xfId="58" applyFill="1" applyBorder="1" applyAlignment="1">
      <alignment wrapText="1"/>
      <protection/>
    </xf>
    <xf numFmtId="0" fontId="0" fillId="34" borderId="12" xfId="58" applyFill="1" applyBorder="1" applyAlignment="1">
      <alignment horizontal="center" vertical="top" wrapText="1"/>
      <protection/>
    </xf>
    <xf numFmtId="0" fontId="0" fillId="34" borderId="14" xfId="58" applyFill="1" applyBorder="1" applyAlignment="1">
      <alignment horizontal="center" vertical="top" wrapText="1"/>
      <protection/>
    </xf>
    <xf numFmtId="0" fontId="0" fillId="34" borderId="13" xfId="58" applyFont="1" applyFill="1" applyBorder="1" applyAlignment="1">
      <alignment horizontal="center" vertical="top" wrapText="1"/>
      <protection/>
    </xf>
    <xf numFmtId="0" fontId="0" fillId="33" borderId="0" xfId="58" applyFill="1" applyBorder="1" applyAlignment="1">
      <alignment wrapText="1"/>
      <protection/>
    </xf>
    <xf numFmtId="0" fontId="0" fillId="40" borderId="0" xfId="58" applyFill="1">
      <alignment/>
      <protection/>
    </xf>
    <xf numFmtId="14" fontId="0" fillId="40" borderId="0" xfId="58" applyNumberFormat="1" applyFill="1" applyBorder="1" applyAlignment="1">
      <alignment horizontal="left" vertical="center" wrapText="1"/>
      <protection/>
    </xf>
    <xf numFmtId="0" fontId="0" fillId="40" borderId="0" xfId="58" applyFill="1" applyBorder="1">
      <alignment/>
      <protection/>
    </xf>
    <xf numFmtId="164" fontId="2" fillId="0" borderId="12" xfId="58" applyNumberFormat="1" applyFont="1" applyFill="1" applyBorder="1" applyAlignment="1">
      <alignment horizontal="center" vertical="top" wrapText="1"/>
      <protection/>
    </xf>
    <xf numFmtId="0" fontId="0" fillId="0" borderId="24" xfId="58" applyFill="1" applyBorder="1">
      <alignment/>
      <protection/>
    </xf>
    <xf numFmtId="0" fontId="0" fillId="0" borderId="26" xfId="58" applyFill="1" applyBorder="1">
      <alignment/>
      <protection/>
    </xf>
    <xf numFmtId="0" fontId="0" fillId="0" borderId="27" xfId="58" applyFill="1" applyBorder="1">
      <alignment/>
      <protection/>
    </xf>
    <xf numFmtId="0" fontId="0" fillId="0" borderId="28" xfId="58" applyFill="1" applyBorder="1">
      <alignment/>
      <protection/>
    </xf>
    <xf numFmtId="0" fontId="0" fillId="0" borderId="0" xfId="58" applyAlignment="1">
      <alignment/>
      <protection/>
    </xf>
    <xf numFmtId="0" fontId="13" fillId="40" borderId="21" xfId="0" applyFont="1" applyFill="1" applyBorder="1" applyAlignment="1">
      <alignment horizontal="left" vertical="center" wrapText="1"/>
    </xf>
    <xf numFmtId="0" fontId="0" fillId="40" borderId="18" xfId="0" applyFill="1" applyBorder="1" applyAlignment="1">
      <alignment wrapText="1"/>
    </xf>
    <xf numFmtId="0" fontId="2" fillId="34" borderId="30" xfId="0" applyFont="1" applyFill="1" applyBorder="1" applyAlignment="1">
      <alignment horizontal="center" wrapText="1"/>
    </xf>
    <xf numFmtId="0" fontId="7" fillId="40" borderId="0" xfId="54" applyFill="1" applyAlignment="1" applyProtection="1">
      <alignment/>
      <protection/>
    </xf>
    <xf numFmtId="0" fontId="0" fillId="40" borderId="0" xfId="0" applyFont="1" applyFill="1" applyAlignment="1">
      <alignment/>
    </xf>
    <xf numFmtId="0" fontId="0" fillId="40" borderId="0" xfId="0" applyFont="1" applyFill="1" applyAlignment="1">
      <alignment/>
    </xf>
    <xf numFmtId="0" fontId="0" fillId="40" borderId="0" xfId="0" applyFill="1" applyBorder="1" applyAlignment="1">
      <alignment/>
    </xf>
    <xf numFmtId="0" fontId="7" fillId="40" borderId="0" xfId="54" applyFill="1" applyBorder="1" applyAlignment="1" applyProtection="1">
      <alignment/>
      <protection/>
    </xf>
    <xf numFmtId="0" fontId="0" fillId="0" borderId="0" xfId="0" applyFill="1" applyAlignment="1">
      <alignment wrapText="1"/>
    </xf>
    <xf numFmtId="14" fontId="0" fillId="40" borderId="18" xfId="0" applyNumberFormat="1" applyFill="1" applyBorder="1" applyAlignment="1">
      <alignment horizontal="left" vertical="center" wrapText="1"/>
    </xf>
    <xf numFmtId="164" fontId="2" fillId="39" borderId="32" xfId="0" applyNumberFormat="1" applyFont="1" applyFill="1" applyBorder="1" applyAlignment="1">
      <alignment horizontal="center" vertical="center" wrapText="1"/>
    </xf>
    <xf numFmtId="0" fontId="13" fillId="41" borderId="0" xfId="0" applyFont="1" applyFill="1" applyBorder="1" applyAlignment="1">
      <alignment horizontal="left" vertical="center"/>
    </xf>
    <xf numFmtId="0" fontId="0" fillId="0" borderId="0" xfId="0" applyFill="1" applyAlignment="1">
      <alignment horizontal="center" vertical="center" wrapText="1"/>
    </xf>
    <xf numFmtId="0" fontId="13" fillId="0" borderId="0" xfId="0" applyFont="1" applyFill="1" applyBorder="1" applyAlignment="1">
      <alignment horizontal="left" vertical="center"/>
    </xf>
    <xf numFmtId="165" fontId="13" fillId="42" borderId="0" xfId="0" applyNumberFormat="1" applyFont="1" applyFill="1" applyBorder="1" applyAlignment="1">
      <alignment/>
    </xf>
    <xf numFmtId="0" fontId="2" fillId="34" borderId="40" xfId="0" applyFont="1" applyFill="1" applyBorder="1" applyAlignment="1">
      <alignment horizontal="center" vertical="center" wrapText="1"/>
    </xf>
    <xf numFmtId="0" fontId="2" fillId="34" borderId="41" xfId="0" applyFont="1" applyFill="1" applyBorder="1" applyAlignment="1">
      <alignment horizontal="center" vertical="center"/>
    </xf>
    <xf numFmtId="0" fontId="2" fillId="34" borderId="42" xfId="0" applyFont="1" applyFill="1" applyBorder="1" applyAlignment="1">
      <alignment horizontal="center" vertical="center"/>
    </xf>
    <xf numFmtId="0" fontId="0" fillId="33" borderId="32" xfId="0" applyFont="1" applyFill="1" applyBorder="1" applyAlignment="1">
      <alignment horizontal="left" vertical="center" wrapText="1"/>
    </xf>
    <xf numFmtId="14" fontId="0" fillId="33" borderId="43" xfId="0" applyNumberFormat="1" applyFill="1" applyBorder="1" applyAlignment="1">
      <alignment horizontal="left" vertical="center" wrapText="1"/>
    </xf>
    <xf numFmtId="0" fontId="0" fillId="33" borderId="14" xfId="0" applyFont="1" applyFill="1" applyBorder="1" applyAlignment="1">
      <alignment horizontal="left" vertical="center" wrapText="1"/>
    </xf>
    <xf numFmtId="0" fontId="13" fillId="40" borderId="21" xfId="0" applyFont="1" applyFill="1" applyBorder="1" applyAlignment="1">
      <alignment horizontal="left" vertical="center" wrapText="1"/>
    </xf>
    <xf numFmtId="0" fontId="0" fillId="0" borderId="0" xfId="0" applyFill="1" applyAlignment="1">
      <alignment vertical="center"/>
    </xf>
    <xf numFmtId="0" fontId="0" fillId="0" borderId="0" xfId="0" applyFill="1" applyAlignment="1">
      <alignment vertical="center" wrapText="1"/>
    </xf>
    <xf numFmtId="0" fontId="13" fillId="0" borderId="21" xfId="0" applyFont="1" applyFill="1" applyBorder="1" applyAlignment="1">
      <alignment horizontal="left" vertical="center" wrapText="1"/>
    </xf>
    <xf numFmtId="0" fontId="13" fillId="43" borderId="0" xfId="0" applyFont="1" applyFill="1" applyBorder="1" applyAlignment="1">
      <alignment horizontal="left" vertical="center"/>
    </xf>
    <xf numFmtId="0" fontId="0" fillId="0" borderId="35" xfId="58" applyFill="1" applyBorder="1" applyAlignment="1">
      <alignment horizontal="center" vertical="top" wrapText="1"/>
      <protection/>
    </xf>
    <xf numFmtId="0" fontId="0" fillId="0" borderId="44" xfId="58" applyFill="1" applyBorder="1" applyAlignment="1">
      <alignment horizontal="center" vertical="top" wrapText="1"/>
      <protection/>
    </xf>
    <xf numFmtId="0" fontId="0" fillId="0" borderId="36" xfId="58" applyFill="1" applyBorder="1" applyAlignment="1">
      <alignment horizontal="center" vertical="top" wrapText="1"/>
      <protection/>
    </xf>
    <xf numFmtId="0" fontId="0" fillId="0" borderId="23" xfId="58" applyFill="1" applyBorder="1" applyAlignment="1">
      <alignment horizontal="center" vertical="top" wrapText="1"/>
      <protection/>
    </xf>
    <xf numFmtId="0" fontId="0" fillId="0" borderId="25" xfId="58" applyFill="1" applyBorder="1" applyAlignment="1">
      <alignment horizontal="center" vertical="top" wrapText="1"/>
      <protection/>
    </xf>
    <xf numFmtId="0" fontId="0" fillId="0" borderId="27" xfId="58" applyFill="1" applyBorder="1" applyAlignment="1">
      <alignment horizontal="center" vertical="top" wrapText="1"/>
      <protection/>
    </xf>
    <xf numFmtId="0" fontId="13" fillId="41" borderId="0" xfId="0" applyFont="1" applyFill="1" applyBorder="1" applyAlignment="1">
      <alignment horizontal="left" vertical="center" wrapText="1"/>
    </xf>
    <xf numFmtId="14" fontId="0" fillId="0" borderId="18" xfId="0" applyNumberFormat="1" applyFont="1" applyFill="1" applyBorder="1" applyAlignment="1">
      <alignment horizontal="left" vertical="center" wrapText="1"/>
    </xf>
    <xf numFmtId="165" fontId="13" fillId="41" borderId="0" xfId="0" applyNumberFormat="1" applyFont="1" applyFill="1" applyBorder="1" applyAlignment="1">
      <alignment/>
    </xf>
    <xf numFmtId="0" fontId="0" fillId="40" borderId="21" xfId="0" applyFont="1" applyFill="1" applyBorder="1" applyAlignment="1">
      <alignment horizontal="left" vertical="center" wrapText="1"/>
    </xf>
    <xf numFmtId="165" fontId="13" fillId="0" borderId="0" xfId="0" applyNumberFormat="1" applyFont="1" applyFill="1" applyBorder="1" applyAlignment="1">
      <alignment/>
    </xf>
    <xf numFmtId="0" fontId="13" fillId="40" borderId="0" xfId="0" applyFont="1" applyFill="1" applyBorder="1" applyAlignment="1">
      <alignment horizontal="left" vertical="center" wrapText="1"/>
    </xf>
    <xf numFmtId="0" fontId="13" fillId="0" borderId="21" xfId="0" applyFont="1" applyFill="1" applyBorder="1" applyAlignment="1">
      <alignment horizontal="left" vertical="center"/>
    </xf>
    <xf numFmtId="14" fontId="33" fillId="0" borderId="18" xfId="0" applyNumberFormat="1" applyFont="1" applyFill="1" applyBorder="1" applyAlignment="1">
      <alignment horizontal="left" vertical="center" wrapText="1"/>
    </xf>
    <xf numFmtId="0" fontId="13" fillId="41" borderId="21" xfId="0" applyFont="1" applyFill="1" applyBorder="1" applyAlignment="1">
      <alignment horizontal="left" vertical="center" wrapText="1"/>
    </xf>
    <xf numFmtId="14" fontId="0" fillId="40" borderId="18" xfId="0" applyNumberFormat="1" applyFont="1" applyFill="1" applyBorder="1" applyAlignment="1">
      <alignment horizontal="left" vertical="center" wrapText="1"/>
    </xf>
    <xf numFmtId="14" fontId="0" fillId="0" borderId="18" xfId="0" applyNumberFormat="1" applyFont="1" applyFill="1" applyBorder="1" applyAlignment="1">
      <alignment horizontal="left" vertical="center" wrapText="1"/>
    </xf>
    <xf numFmtId="14" fontId="33" fillId="40" borderId="18" xfId="0" applyNumberFormat="1" applyFont="1" applyFill="1" applyBorder="1" applyAlignment="1">
      <alignment horizontal="left" vertical="center" wrapText="1"/>
    </xf>
    <xf numFmtId="0" fontId="13" fillId="41" borderId="21" xfId="0" applyFont="1" applyFill="1" applyBorder="1" applyAlignment="1">
      <alignment horizontal="left" vertical="center"/>
    </xf>
    <xf numFmtId="164" fontId="12" fillId="0" borderId="0" xfId="0" applyNumberFormat="1" applyFont="1" applyFill="1" applyBorder="1" applyAlignment="1">
      <alignment horizontal="center" vertical="center" wrapText="1"/>
    </xf>
    <xf numFmtId="165" fontId="13" fillId="42" borderId="19" xfId="0" applyNumberFormat="1" applyFont="1" applyFill="1" applyBorder="1" applyAlignment="1">
      <alignment/>
    </xf>
    <xf numFmtId="0" fontId="2" fillId="34" borderId="45" xfId="0" applyFont="1" applyFill="1" applyBorder="1" applyAlignment="1">
      <alignment horizontal="center"/>
    </xf>
    <xf numFmtId="0" fontId="2" fillId="34" borderId="15" xfId="0" applyFont="1" applyFill="1" applyBorder="1" applyAlignment="1">
      <alignment horizontal="center"/>
    </xf>
    <xf numFmtId="0" fontId="2" fillId="34" borderId="33" xfId="0" applyFont="1" applyFill="1" applyBorder="1" applyAlignment="1">
      <alignment horizontal="center"/>
    </xf>
    <xf numFmtId="0" fontId="0" fillId="0" borderId="35" xfId="58" applyFill="1" applyBorder="1" applyAlignment="1">
      <alignment horizontal="center" vertical="top" wrapText="1"/>
      <protection/>
    </xf>
    <xf numFmtId="0" fontId="0" fillId="0" borderId="44" xfId="58" applyFill="1" applyBorder="1" applyAlignment="1">
      <alignment horizontal="center" vertical="top" wrapText="1"/>
      <protection/>
    </xf>
    <xf numFmtId="0" fontId="0" fillId="0" borderId="36" xfId="58" applyFill="1" applyBorder="1" applyAlignment="1">
      <alignment horizontal="center" vertical="top" wrapText="1"/>
      <protection/>
    </xf>
    <xf numFmtId="0" fontId="0" fillId="0" borderId="23" xfId="58" applyFill="1" applyBorder="1" applyAlignment="1">
      <alignment horizontal="center" vertical="top" wrapText="1"/>
      <protection/>
    </xf>
    <xf numFmtId="0" fontId="0" fillId="0" borderId="25" xfId="58" applyFill="1" applyBorder="1" applyAlignment="1">
      <alignment horizontal="center" vertical="top" wrapText="1"/>
      <protection/>
    </xf>
    <xf numFmtId="0" fontId="0" fillId="0" borderId="27" xfId="58" applyFill="1" applyBorder="1" applyAlignment="1">
      <alignment horizontal="center" vertical="top" wrapText="1"/>
      <protection/>
    </xf>
    <xf numFmtId="0" fontId="2" fillId="33" borderId="0" xfId="58" applyFont="1" applyFill="1" applyAlignment="1">
      <alignment/>
      <protection/>
    </xf>
    <xf numFmtId="0" fontId="0" fillId="0" borderId="0" xfId="58" applyAlignment="1">
      <alignment/>
      <protection/>
    </xf>
    <xf numFmtId="0" fontId="2" fillId="34" borderId="45" xfId="58" applyFont="1" applyFill="1" applyBorder="1" applyAlignment="1">
      <alignment horizontal="center"/>
      <protection/>
    </xf>
    <xf numFmtId="0" fontId="2" fillId="34" borderId="15" xfId="58" applyFont="1" applyFill="1" applyBorder="1" applyAlignment="1">
      <alignment horizontal="center"/>
      <protection/>
    </xf>
    <xf numFmtId="0" fontId="2" fillId="34" borderId="33" xfId="58" applyFont="1" applyFill="1" applyBorder="1" applyAlignment="1">
      <alignment horizontal="center"/>
      <protection/>
    </xf>
    <xf numFmtId="0" fontId="2" fillId="34" borderId="46" xfId="0" applyFont="1" applyFill="1" applyBorder="1" applyAlignment="1">
      <alignment horizontal="center"/>
    </xf>
    <xf numFmtId="0" fontId="2" fillId="34" borderId="47" xfId="0" applyFont="1" applyFill="1" applyBorder="1" applyAlignment="1">
      <alignment horizontal="center"/>
    </xf>
    <xf numFmtId="0" fontId="2" fillId="34" borderId="48" xfId="0" applyFont="1" applyFill="1" applyBorder="1" applyAlignment="1">
      <alignment horizontal="center"/>
    </xf>
    <xf numFmtId="0" fontId="2" fillId="34" borderId="45"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33" xfId="0" applyFont="1" applyFill="1" applyBorder="1" applyAlignment="1">
      <alignment horizontal="center" vertical="center"/>
    </xf>
    <xf numFmtId="0" fontId="52" fillId="40" borderId="35" xfId="0" applyFont="1" applyFill="1" applyBorder="1" applyAlignment="1">
      <alignment horizontal="center" vertical="top" wrapText="1"/>
    </xf>
    <xf numFmtId="0" fontId="52" fillId="40" borderId="44" xfId="0" applyFont="1" applyFill="1" applyBorder="1" applyAlignment="1">
      <alignment horizontal="center" vertical="top" wrapText="1"/>
    </xf>
    <xf numFmtId="0" fontId="52" fillId="40" borderId="36" xfId="0" applyFont="1" applyFill="1" applyBorder="1" applyAlignment="1">
      <alignment horizontal="center" vertical="top" wrapText="1"/>
    </xf>
    <xf numFmtId="0" fontId="52" fillId="40" borderId="23" xfId="0" applyFont="1" applyFill="1" applyBorder="1" applyAlignment="1">
      <alignment horizontal="center" vertical="top" wrapText="1"/>
    </xf>
    <xf numFmtId="0" fontId="52" fillId="40" borderId="25" xfId="0" applyFont="1" applyFill="1" applyBorder="1" applyAlignment="1">
      <alignment horizontal="center" vertical="top" wrapText="1"/>
    </xf>
    <xf numFmtId="0" fontId="52" fillId="40" borderId="27" xfId="0" applyFont="1" applyFill="1" applyBorder="1" applyAlignment="1">
      <alignment horizontal="center" vertical="top" wrapText="1"/>
    </xf>
  </cellXfs>
  <cellStyles count="6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rmal_A Walker" xfId="60"/>
    <cellStyle name="Normal_C Bolt" xfId="61"/>
    <cellStyle name="Normal_C Elliott" xfId="62"/>
    <cellStyle name="Normal_Data Table" xfId="63"/>
    <cellStyle name="Normal_J Chittleburgh" xfId="64"/>
    <cellStyle name="Normal_J May" xfId="65"/>
    <cellStyle name="Normal_J Thomas" xfId="66"/>
    <cellStyle name="Normal_L Rollason" xfId="67"/>
    <cellStyle name="Normal_M Lee" xfId="68"/>
    <cellStyle name="Normal_R Goldson" xfId="69"/>
    <cellStyle name="Note" xfId="70"/>
    <cellStyle name="Output" xfId="71"/>
    <cellStyle name="Percent" xfId="72"/>
    <cellStyle name="PSChar" xfId="73"/>
    <cellStyle name="Style 1" xfId="74"/>
    <cellStyle name="Title" xfId="75"/>
    <cellStyle name="Total" xfId="76"/>
    <cellStyle name="Warning Text" xfId="77"/>
  </cellStyles>
  <dxfs count="257">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663399"/>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33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1:H38"/>
  <sheetViews>
    <sheetView zoomScalePageLayoutView="0" workbookViewId="0" topLeftCell="A13">
      <selection activeCell="A1" sqref="A1"/>
    </sheetView>
  </sheetViews>
  <sheetFormatPr defaultColWidth="9.140625" defaultRowHeight="12.75"/>
  <cols>
    <col min="1" max="1" width="5.140625" style="1" customWidth="1"/>
    <col min="2" max="16384" width="9.140625" style="1" customWidth="1"/>
  </cols>
  <sheetData>
    <row r="1" ht="12.75">
      <c r="B1" s="2" t="s">
        <v>74</v>
      </c>
    </row>
    <row r="3" ht="12.75">
      <c r="B3" s="2" t="s">
        <v>68</v>
      </c>
    </row>
    <row r="5" ht="12.75">
      <c r="B5" s="1" t="s">
        <v>3</v>
      </c>
    </row>
    <row r="7" ht="12.75">
      <c r="B7" s="1" t="s">
        <v>4</v>
      </c>
    </row>
    <row r="8" ht="12.75">
      <c r="B8" s="1" t="s">
        <v>5</v>
      </c>
    </row>
    <row r="9" ht="12.75">
      <c r="B9" s="1" t="s">
        <v>7</v>
      </c>
    </row>
    <row r="10" ht="12.75">
      <c r="B10" s="1" t="s">
        <v>8</v>
      </c>
    </row>
    <row r="13" ht="12.75">
      <c r="B13" s="1" t="s">
        <v>6</v>
      </c>
    </row>
    <row r="15" ht="12.75">
      <c r="B15" s="2" t="s">
        <v>77</v>
      </c>
    </row>
    <row r="16" ht="12.75">
      <c r="B16" s="2"/>
    </row>
    <row r="17" ht="12.75">
      <c r="B17" s="2" t="s">
        <v>69</v>
      </c>
    </row>
    <row r="18" ht="12.75">
      <c r="B18" s="1" t="s">
        <v>14</v>
      </c>
    </row>
    <row r="19" ht="12.75">
      <c r="B19" s="1" t="s">
        <v>12</v>
      </c>
    </row>
    <row r="20" ht="12.75">
      <c r="B20" s="1" t="s">
        <v>13</v>
      </c>
    </row>
    <row r="23" ht="12.75">
      <c r="B23" s="2" t="s">
        <v>70</v>
      </c>
    </row>
    <row r="24" spans="2:8" ht="12.75">
      <c r="B24" s="1" t="s">
        <v>71</v>
      </c>
      <c r="G24" s="1" t="s">
        <v>72</v>
      </c>
      <c r="H24" s="1" t="s">
        <v>73</v>
      </c>
    </row>
    <row r="27" ht="12.75">
      <c r="B27" s="1" t="s">
        <v>2</v>
      </c>
    </row>
    <row r="29" ht="12.75">
      <c r="B29" s="2" t="s">
        <v>75</v>
      </c>
    </row>
    <row r="31" ht="12.75">
      <c r="B31" s="1" t="s">
        <v>78</v>
      </c>
    </row>
    <row r="32" ht="12.75">
      <c r="B32" s="1" t="s">
        <v>79</v>
      </c>
    </row>
    <row r="33" ht="12.75">
      <c r="B33" s="1" t="s">
        <v>9</v>
      </c>
    </row>
    <row r="34" ht="12.75">
      <c r="B34" s="1" t="s">
        <v>10</v>
      </c>
    </row>
    <row r="35" ht="12.75">
      <c r="B35" s="1" t="s">
        <v>11</v>
      </c>
    </row>
    <row r="38" ht="12.75">
      <c r="B38" s="1" t="s">
        <v>76</v>
      </c>
    </row>
  </sheetData>
  <sheetProtection/>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F34" activeCellId="1" sqref="F27 F34"/>
    </sheetView>
  </sheetViews>
  <sheetFormatPr defaultColWidth="9.140625" defaultRowHeight="12.75"/>
  <cols>
    <col min="1" max="1" width="1.28515625" style="1" customWidth="1"/>
    <col min="2" max="2" width="10.140625" style="1" bestFit="1" customWidth="1"/>
    <col min="3" max="3" width="14.00390625" style="1" customWidth="1"/>
    <col min="4" max="4" width="40.57421875" style="1" customWidth="1"/>
    <col min="5" max="8" width="11.8515625" style="1" customWidth="1"/>
    <col min="9" max="9" width="16.140625" style="1" customWidth="1"/>
    <col min="10" max="10" width="10.140625" style="1" customWidth="1"/>
    <col min="11" max="16384" width="9.140625" style="1" customWidth="1"/>
  </cols>
  <sheetData>
    <row r="1" ht="12.75">
      <c r="B1" s="2" t="s">
        <v>42</v>
      </c>
    </row>
    <row r="2" spans="2:8" ht="12.75">
      <c r="B2" s="3" t="s">
        <v>43</v>
      </c>
      <c r="D2" s="73" t="s">
        <v>67</v>
      </c>
      <c r="E2" s="74" t="s">
        <v>58</v>
      </c>
      <c r="F2" s="75"/>
      <c r="H2" s="2" t="s">
        <v>88</v>
      </c>
    </row>
    <row r="3" spans="2:6" ht="12.75">
      <c r="B3" s="2" t="s">
        <v>44</v>
      </c>
      <c r="D3" s="3" t="str">
        <f>'Price R'!E3</f>
        <v>2015-16</v>
      </c>
      <c r="E3" s="3" t="str">
        <f>'Price R'!F3</f>
        <v>Quarter 3</v>
      </c>
      <c r="F3" s="3" t="str">
        <f>'Price R'!G3</f>
        <v>01 October - 31 December 2015</v>
      </c>
    </row>
    <row r="4" ht="13.5" thickBot="1"/>
    <row r="5" spans="2:10" ht="12.75">
      <c r="B5" s="26" t="s">
        <v>45</v>
      </c>
      <c r="C5" s="25" t="s">
        <v>46</v>
      </c>
      <c r="D5" s="10" t="s">
        <v>47</v>
      </c>
      <c r="E5" s="302" t="s">
        <v>51</v>
      </c>
      <c r="F5" s="303"/>
      <c r="G5" s="303"/>
      <c r="H5" s="304"/>
      <c r="I5" s="11" t="s">
        <v>50</v>
      </c>
      <c r="J5" s="30" t="s">
        <v>54</v>
      </c>
    </row>
    <row r="6" spans="2:10" s="4" customFormat="1" ht="25.5">
      <c r="B6" s="5"/>
      <c r="C6" s="12"/>
      <c r="D6" s="6"/>
      <c r="E6" s="7" t="s">
        <v>48</v>
      </c>
      <c r="F6" s="9" t="s">
        <v>49</v>
      </c>
      <c r="G6" s="9" t="s">
        <v>90</v>
      </c>
      <c r="H6" s="57" t="s">
        <v>1</v>
      </c>
      <c r="I6" s="12" t="s">
        <v>52</v>
      </c>
      <c r="J6" s="31" t="s">
        <v>55</v>
      </c>
    </row>
    <row r="7" spans="2:10" ht="12.75">
      <c r="B7" s="13"/>
      <c r="C7" s="14"/>
      <c r="D7" s="15"/>
      <c r="E7" s="16"/>
      <c r="F7" s="14"/>
      <c r="G7" s="14"/>
      <c r="H7" s="17"/>
      <c r="I7" s="14"/>
      <c r="J7" s="18"/>
    </row>
    <row r="8" spans="2:10" ht="12.75">
      <c r="B8" s="60"/>
      <c r="C8" s="61"/>
      <c r="D8" s="70"/>
      <c r="E8" s="62"/>
      <c r="F8" s="63"/>
      <c r="G8" s="63"/>
      <c r="H8" s="64"/>
      <c r="I8" s="63"/>
      <c r="J8" s="65">
        <f>SUM(E8:I8)</f>
        <v>0</v>
      </c>
    </row>
    <row r="9" spans="2:10" ht="12.75">
      <c r="B9" s="56"/>
      <c r="C9" s="28"/>
      <c r="D9" s="69"/>
      <c r="E9" s="53"/>
      <c r="F9" s="54"/>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58" bottom="0.55" header="0.5" footer="0.5"/>
  <pageSetup fitToHeight="1" fitToWidth="1" horizontalDpi="600" verticalDpi="600" orientation="landscape" paperSize="9" scale="94" r:id="rId1"/>
</worksheet>
</file>

<file path=xl/worksheets/sheet11.xml><?xml version="1.0" encoding="utf-8"?>
<worksheet xmlns="http://schemas.openxmlformats.org/spreadsheetml/2006/main" xmlns:r="http://schemas.openxmlformats.org/officeDocument/2006/relationships">
  <sheetPr>
    <pageSetUpPr fitToPage="1"/>
  </sheetPr>
  <dimension ref="A1:L22"/>
  <sheetViews>
    <sheetView zoomScalePageLayoutView="0" workbookViewId="0" topLeftCell="A1">
      <selection activeCell="C2" sqref="C2"/>
    </sheetView>
  </sheetViews>
  <sheetFormatPr defaultColWidth="9.140625" defaultRowHeight="12.75"/>
  <cols>
    <col min="1" max="1" width="1.421875" style="1" customWidth="1"/>
    <col min="2" max="2" width="12.140625" style="1" customWidth="1"/>
    <col min="3" max="3" width="16.7109375" style="1" customWidth="1"/>
    <col min="4" max="4" width="14.28125" style="1" customWidth="1"/>
    <col min="5" max="5" width="56.28125" style="1" customWidth="1"/>
    <col min="6" max="8" width="11.8515625" style="1" customWidth="1"/>
    <col min="9" max="9" width="11.7109375" style="1" customWidth="1"/>
    <col min="10" max="11" width="11.57421875" style="1" customWidth="1"/>
    <col min="12" max="16384" width="9.140625" style="1" customWidth="1"/>
  </cols>
  <sheetData>
    <row r="1" ht="12.75">
      <c r="B1" s="2" t="s">
        <v>42</v>
      </c>
    </row>
    <row r="2" spans="2:7" ht="12.75">
      <c r="B2" s="3" t="s">
        <v>43</v>
      </c>
      <c r="E2" s="38" t="s">
        <v>96</v>
      </c>
      <c r="F2" s="39" t="s">
        <v>58</v>
      </c>
      <c r="G2" s="40"/>
    </row>
    <row r="3" spans="2:7" ht="12.75">
      <c r="B3" s="2" t="s">
        <v>44</v>
      </c>
      <c r="E3" s="3" t="str">
        <f>'Price R'!E3</f>
        <v>2015-16</v>
      </c>
      <c r="F3" s="3" t="str">
        <f>'Price R'!F3</f>
        <v>Quarter 3</v>
      </c>
      <c r="G3" s="3" t="str">
        <f>'Price R'!G3</f>
        <v>01 October - 31 December 2015</v>
      </c>
    </row>
    <row r="4" ht="13.5" thickBot="1"/>
    <row r="5" spans="2:11" ht="38.25" customHeight="1">
      <c r="B5" s="219" t="s">
        <v>45</v>
      </c>
      <c r="C5" s="25" t="s">
        <v>108</v>
      </c>
      <c r="D5" s="207" t="s">
        <v>139</v>
      </c>
      <c r="E5" s="221" t="s">
        <v>47</v>
      </c>
      <c r="F5" s="319" t="s">
        <v>51</v>
      </c>
      <c r="G5" s="320"/>
      <c r="H5" s="320"/>
      <c r="I5" s="321"/>
      <c r="J5" s="220" t="s">
        <v>50</v>
      </c>
      <c r="K5" s="257" t="s">
        <v>54</v>
      </c>
    </row>
    <row r="6" spans="1:11" s="4" customFormat="1" ht="38.25">
      <c r="A6" s="1"/>
      <c r="B6" s="222"/>
      <c r="C6" s="93"/>
      <c r="D6" s="93"/>
      <c r="E6" s="224"/>
      <c r="F6" s="225" t="s">
        <v>48</v>
      </c>
      <c r="G6" s="226" t="s">
        <v>49</v>
      </c>
      <c r="H6" s="226" t="s">
        <v>90</v>
      </c>
      <c r="I6" s="227" t="s">
        <v>1</v>
      </c>
      <c r="J6" s="223" t="s">
        <v>52</v>
      </c>
      <c r="K6" s="31" t="s">
        <v>55</v>
      </c>
    </row>
    <row r="7" spans="1:11" s="4" customFormat="1" ht="33" customHeight="1">
      <c r="A7" s="1"/>
      <c r="B7" s="163">
        <v>42205</v>
      </c>
      <c r="C7" s="192" t="s">
        <v>187</v>
      </c>
      <c r="D7" s="192" t="s">
        <v>110</v>
      </c>
      <c r="E7" s="266" t="s">
        <v>256</v>
      </c>
      <c r="F7" s="113"/>
      <c r="G7" s="113">
        <v>105</v>
      </c>
      <c r="H7" s="113"/>
      <c r="I7" s="113"/>
      <c r="J7" s="113"/>
      <c r="K7" s="112">
        <f aca="true" t="shared" si="0" ref="K7:K20">SUM(F7:J7)</f>
        <v>105</v>
      </c>
    </row>
    <row r="8" spans="1:12" s="4" customFormat="1" ht="33" customHeight="1">
      <c r="A8" s="1"/>
      <c r="B8" s="163">
        <v>42205</v>
      </c>
      <c r="C8" s="192" t="s">
        <v>257</v>
      </c>
      <c r="D8" s="192" t="s">
        <v>258</v>
      </c>
      <c r="E8" s="266" t="s">
        <v>256</v>
      </c>
      <c r="F8" s="113"/>
      <c r="G8" s="113"/>
      <c r="H8" s="113"/>
      <c r="I8" s="113"/>
      <c r="J8" s="113">
        <v>15</v>
      </c>
      <c r="K8" s="112">
        <f t="shared" si="0"/>
        <v>15</v>
      </c>
      <c r="L8" s="263"/>
    </row>
    <row r="9" spans="1:11" s="4" customFormat="1" ht="33" customHeight="1">
      <c r="A9" s="1"/>
      <c r="B9" s="163">
        <v>42268</v>
      </c>
      <c r="C9" s="192" t="s">
        <v>187</v>
      </c>
      <c r="D9" s="192" t="s">
        <v>110</v>
      </c>
      <c r="E9" s="266" t="s">
        <v>256</v>
      </c>
      <c r="F9" s="113"/>
      <c r="G9" s="113">
        <v>105</v>
      </c>
      <c r="H9" s="113"/>
      <c r="I9" s="113"/>
      <c r="J9" s="113"/>
      <c r="K9" s="112">
        <f t="shared" si="0"/>
        <v>105</v>
      </c>
    </row>
    <row r="10" spans="1:11" s="4" customFormat="1" ht="33" customHeight="1">
      <c r="A10" s="1"/>
      <c r="B10" s="163">
        <v>42268</v>
      </c>
      <c r="C10" s="192" t="s">
        <v>257</v>
      </c>
      <c r="D10" s="192" t="s">
        <v>258</v>
      </c>
      <c r="E10" s="287" t="s">
        <v>256</v>
      </c>
      <c r="F10" s="113"/>
      <c r="G10" s="113"/>
      <c r="H10" s="113"/>
      <c r="I10" s="113"/>
      <c r="J10" s="113">
        <v>15</v>
      </c>
      <c r="K10" s="112">
        <f t="shared" si="0"/>
        <v>15</v>
      </c>
    </row>
    <row r="11" spans="1:11" s="4" customFormat="1" ht="33" customHeight="1">
      <c r="A11" s="1"/>
      <c r="B11" s="163">
        <v>42268</v>
      </c>
      <c r="C11" s="192" t="s">
        <v>157</v>
      </c>
      <c r="D11" s="192" t="s">
        <v>111</v>
      </c>
      <c r="E11" s="266" t="s">
        <v>256</v>
      </c>
      <c r="F11" s="113"/>
      <c r="G11" s="113"/>
      <c r="H11" s="113"/>
      <c r="I11" s="113">
        <v>103.05</v>
      </c>
      <c r="J11" s="113"/>
      <c r="K11" s="112">
        <f t="shared" si="0"/>
        <v>103.05</v>
      </c>
    </row>
    <row r="12" spans="1:11" s="4" customFormat="1" ht="33" customHeight="1">
      <c r="A12" s="1"/>
      <c r="B12" s="163">
        <v>42303</v>
      </c>
      <c r="C12" s="192" t="s">
        <v>187</v>
      </c>
      <c r="D12" s="192" t="s">
        <v>110</v>
      </c>
      <c r="E12" s="287" t="s">
        <v>256</v>
      </c>
      <c r="F12" s="113"/>
      <c r="G12" s="113">
        <v>49</v>
      </c>
      <c r="H12" s="113"/>
      <c r="I12" s="113"/>
      <c r="J12" s="113"/>
      <c r="K12" s="112">
        <f t="shared" si="0"/>
        <v>49</v>
      </c>
    </row>
    <row r="13" spans="1:11" s="4" customFormat="1" ht="33" customHeight="1">
      <c r="A13" s="1"/>
      <c r="B13" s="163">
        <v>42303</v>
      </c>
      <c r="C13" s="192" t="s">
        <v>257</v>
      </c>
      <c r="D13" s="192" t="s">
        <v>258</v>
      </c>
      <c r="E13" s="266" t="s">
        <v>256</v>
      </c>
      <c r="F13" s="113"/>
      <c r="G13" s="113"/>
      <c r="H13" s="113"/>
      <c r="I13" s="113"/>
      <c r="J13" s="113">
        <v>15</v>
      </c>
      <c r="K13" s="112">
        <f t="shared" si="0"/>
        <v>15</v>
      </c>
    </row>
    <row r="14" spans="2:11" s="4" customFormat="1" ht="33" customHeight="1">
      <c r="B14" s="163">
        <v>42303</v>
      </c>
      <c r="C14" s="192" t="s">
        <v>157</v>
      </c>
      <c r="D14" s="192" t="s">
        <v>111</v>
      </c>
      <c r="E14" s="266" t="s">
        <v>256</v>
      </c>
      <c r="F14" s="113"/>
      <c r="G14" s="113"/>
      <c r="H14" s="113"/>
      <c r="I14" s="113">
        <v>103.35</v>
      </c>
      <c r="J14" s="113"/>
      <c r="K14" s="112">
        <f t="shared" si="0"/>
        <v>103.35</v>
      </c>
    </row>
    <row r="15" spans="2:11" s="4" customFormat="1" ht="33" customHeight="1">
      <c r="B15" s="163">
        <v>42331</v>
      </c>
      <c r="C15" s="192" t="s">
        <v>157</v>
      </c>
      <c r="D15" s="192" t="s">
        <v>111</v>
      </c>
      <c r="E15" s="287" t="s">
        <v>256</v>
      </c>
      <c r="F15" s="113"/>
      <c r="G15" s="113"/>
      <c r="H15" s="113"/>
      <c r="I15" s="113">
        <v>103.35</v>
      </c>
      <c r="J15" s="113"/>
      <c r="K15" s="112">
        <f t="shared" si="0"/>
        <v>103.35</v>
      </c>
    </row>
    <row r="16" spans="2:11" s="4" customFormat="1" ht="33" customHeight="1">
      <c r="B16" s="163">
        <v>42331</v>
      </c>
      <c r="C16" s="192" t="s">
        <v>187</v>
      </c>
      <c r="D16" s="192" t="s">
        <v>110</v>
      </c>
      <c r="E16" s="266" t="s">
        <v>256</v>
      </c>
      <c r="F16" s="113"/>
      <c r="G16" s="113">
        <v>105</v>
      </c>
      <c r="H16" s="113"/>
      <c r="I16" s="113"/>
      <c r="J16" s="113"/>
      <c r="K16" s="112">
        <f t="shared" si="0"/>
        <v>105</v>
      </c>
    </row>
    <row r="17" spans="2:11" s="4" customFormat="1" ht="33" customHeight="1">
      <c r="B17" s="163">
        <v>42331</v>
      </c>
      <c r="C17" s="192" t="s">
        <v>257</v>
      </c>
      <c r="D17" s="192" t="s">
        <v>258</v>
      </c>
      <c r="E17" s="287" t="s">
        <v>256</v>
      </c>
      <c r="F17" s="113"/>
      <c r="G17" s="113"/>
      <c r="H17" s="113"/>
      <c r="I17" s="113"/>
      <c r="J17" s="113">
        <v>15</v>
      </c>
      <c r="K17" s="112">
        <f t="shared" si="0"/>
        <v>15</v>
      </c>
    </row>
    <row r="18" spans="2:11" ht="33" customHeight="1">
      <c r="B18" s="163">
        <v>42352</v>
      </c>
      <c r="C18" s="192" t="s">
        <v>157</v>
      </c>
      <c r="D18" s="192" t="s">
        <v>111</v>
      </c>
      <c r="E18" s="266" t="s">
        <v>256</v>
      </c>
      <c r="F18" s="113"/>
      <c r="G18" s="113"/>
      <c r="H18" s="113"/>
      <c r="I18" s="113">
        <v>103.35</v>
      </c>
      <c r="J18" s="113"/>
      <c r="K18" s="112">
        <f t="shared" si="0"/>
        <v>103.35</v>
      </c>
    </row>
    <row r="19" spans="2:11" ht="33" customHeight="1">
      <c r="B19" s="294">
        <v>42352</v>
      </c>
      <c r="C19" s="192" t="s">
        <v>187</v>
      </c>
      <c r="D19" s="192" t="s">
        <v>110</v>
      </c>
      <c r="E19" s="287" t="s">
        <v>256</v>
      </c>
      <c r="F19" s="113"/>
      <c r="G19" s="113">
        <v>105</v>
      </c>
      <c r="H19" s="113"/>
      <c r="I19" s="113"/>
      <c r="J19" s="113"/>
      <c r="K19" s="112">
        <f t="shared" si="0"/>
        <v>105</v>
      </c>
    </row>
    <row r="20" spans="2:11" ht="33" customHeight="1">
      <c r="B20" s="163">
        <v>42352</v>
      </c>
      <c r="C20" s="192" t="s">
        <v>257</v>
      </c>
      <c r="D20" s="192" t="s">
        <v>258</v>
      </c>
      <c r="E20" s="276" t="s">
        <v>256</v>
      </c>
      <c r="F20" s="113"/>
      <c r="G20" s="113"/>
      <c r="H20" s="113"/>
      <c r="I20" s="113"/>
      <c r="J20" s="113">
        <v>15</v>
      </c>
      <c r="K20" s="112">
        <f t="shared" si="0"/>
        <v>15</v>
      </c>
    </row>
    <row r="21" spans="2:11" ht="12.75">
      <c r="B21" s="281"/>
      <c r="C21" s="282"/>
      <c r="D21" s="282"/>
      <c r="E21" s="283"/>
      <c r="F21" s="249">
        <f aca="true" t="shared" si="1" ref="F21:K21">SUM(F7:F20)</f>
        <v>0</v>
      </c>
      <c r="G21" s="249">
        <f t="shared" si="1"/>
        <v>469</v>
      </c>
      <c r="H21" s="249">
        <f t="shared" si="1"/>
        <v>0</v>
      </c>
      <c r="I21" s="249">
        <f t="shared" si="1"/>
        <v>413.1</v>
      </c>
      <c r="J21" s="249">
        <f t="shared" si="1"/>
        <v>75</v>
      </c>
      <c r="K21" s="249">
        <f t="shared" si="1"/>
        <v>957.1</v>
      </c>
    </row>
    <row r="22" spans="2:11" ht="13.5" thickBot="1">
      <c r="B22" s="284"/>
      <c r="C22" s="285"/>
      <c r="D22" s="285"/>
      <c r="E22" s="286"/>
      <c r="F22" s="251"/>
      <c r="G22" s="251"/>
      <c r="H22" s="250"/>
      <c r="I22" s="252"/>
      <c r="J22" s="250"/>
      <c r="K22" s="253"/>
    </row>
  </sheetData>
  <sheetProtection/>
  <mergeCells count="1">
    <mergeCell ref="F5:I5"/>
  </mergeCells>
  <conditionalFormatting sqref="F7:J7 F9:K10 B8:D9 E8:J8 B10:C10 F12:K13 B11:D12 F11:J11 E10:E11 B13:C13 F15:H15 E13 F18:K19 E17:J17 E19 B17:D19 E16:H16 B14:H14 J14 J15:K16 D15 B15:C16">
    <cfRule type="expression" priority="19" dxfId="0">
      <formula>MOD(ROW(),2)=1</formula>
    </cfRule>
  </conditionalFormatting>
  <conditionalFormatting sqref="E7 E9:E10 E12:E13 E15:E16 E18:E19">
    <cfRule type="expression" priority="18" dxfId="0">
      <formula>MOD(ROW(),2)=1</formula>
    </cfRule>
  </conditionalFormatting>
  <conditionalFormatting sqref="E8:E9">
    <cfRule type="expression" priority="17" dxfId="0">
      <formula>MOD(ROW(),2)=1</formula>
    </cfRule>
  </conditionalFormatting>
  <conditionalFormatting sqref="B9:B10 B7:D7 D9:D10 F10:K11 B12:B13 C10 D12:D13 F13:K13 C13 F17:K17 B15:B16 B18:B19 D18:D19 F7:K8 F16:H16 J16:K16 F14:H14 J14:K14 D15:D16">
    <cfRule type="expression" priority="20" dxfId="0">
      <formula>MOD(ROW(),2)=1</formula>
    </cfRule>
  </conditionalFormatting>
  <conditionalFormatting sqref="C7 C9:C10 C12:C13 C18:C19">
    <cfRule type="expression" priority="14" dxfId="0">
      <formula>MOD(ROW(),2)=1</formula>
    </cfRule>
  </conditionalFormatting>
  <conditionalFormatting sqref="C8">
    <cfRule type="expression" priority="16" dxfId="0">
      <formula>MOD(ROW(),2)=1</formula>
    </cfRule>
  </conditionalFormatting>
  <conditionalFormatting sqref="D8 D10">
    <cfRule type="expression" priority="15" dxfId="0">
      <formula>MOD(ROW(),2)=1</formula>
    </cfRule>
  </conditionalFormatting>
  <conditionalFormatting sqref="E11:E12">
    <cfRule type="expression" priority="13" dxfId="0">
      <formula>MOD(ROW(),2)=1</formula>
    </cfRule>
  </conditionalFormatting>
  <conditionalFormatting sqref="C11">
    <cfRule type="expression" priority="12" dxfId="0">
      <formula>MOD(ROW(),2)=1</formula>
    </cfRule>
  </conditionalFormatting>
  <conditionalFormatting sqref="D11 D13">
    <cfRule type="expression" priority="11" dxfId="0">
      <formula>MOD(ROW(),2)=1</formula>
    </cfRule>
  </conditionalFormatting>
  <conditionalFormatting sqref="E14:E15">
    <cfRule type="expression" priority="10" dxfId="0">
      <formula>MOD(ROW(),2)=1</formula>
    </cfRule>
  </conditionalFormatting>
  <conditionalFormatting sqref="C14:C16">
    <cfRule type="expression" priority="9" dxfId="0">
      <formula>MOD(ROW(),2)=1</formula>
    </cfRule>
  </conditionalFormatting>
  <conditionalFormatting sqref="D14 D16">
    <cfRule type="expression" priority="8" dxfId="0">
      <formula>MOD(ROW(),2)=1</formula>
    </cfRule>
  </conditionalFormatting>
  <conditionalFormatting sqref="E17:E18">
    <cfRule type="expression" priority="7" dxfId="0">
      <formula>MOD(ROW(),2)=1</formula>
    </cfRule>
  </conditionalFormatting>
  <conditionalFormatting sqref="C17">
    <cfRule type="expression" priority="6" dxfId="0">
      <formula>MOD(ROW(),2)=1</formula>
    </cfRule>
  </conditionalFormatting>
  <conditionalFormatting sqref="D17 D19">
    <cfRule type="expression" priority="5" dxfId="0">
      <formula>MOD(ROW(),2)=1</formula>
    </cfRule>
  </conditionalFormatting>
  <conditionalFormatting sqref="E19">
    <cfRule type="expression" priority="4" dxfId="0">
      <formula>MOD(ROW(),2)=1</formula>
    </cfRule>
  </conditionalFormatting>
  <conditionalFormatting sqref="B20:K20">
    <cfRule type="expression" priority="3" dxfId="0">
      <formula>MOD(ROW(),2)=1</formula>
    </cfRule>
  </conditionalFormatting>
  <conditionalFormatting sqref="I14:I16">
    <cfRule type="expression" priority="1" dxfId="0">
      <formula>MOD(ROW(),2)=1</formula>
    </cfRule>
  </conditionalFormatting>
  <conditionalFormatting sqref="I16 I14">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pageSetUpPr fitToPage="1"/>
  </sheetPr>
  <dimension ref="B1:AE21"/>
  <sheetViews>
    <sheetView zoomScalePageLayoutView="0" workbookViewId="0" topLeftCell="A6">
      <selection activeCell="E14" sqref="E14"/>
    </sheetView>
  </sheetViews>
  <sheetFormatPr defaultColWidth="9.140625" defaultRowHeight="12.75"/>
  <cols>
    <col min="1" max="1" width="1.421875" style="1" customWidth="1"/>
    <col min="2" max="2" width="10.140625" style="1" bestFit="1" customWidth="1"/>
    <col min="3" max="4" width="13.8515625" style="1" customWidth="1"/>
    <col min="5" max="5" width="56.0039062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94</v>
      </c>
      <c r="F2" s="39" t="s">
        <v>58</v>
      </c>
      <c r="G2" s="40"/>
    </row>
    <row r="3" spans="2:7" ht="12.75">
      <c r="B3" s="2" t="s">
        <v>44</v>
      </c>
      <c r="E3" s="3" t="str">
        <f>'Price R'!E3</f>
        <v>2015-16</v>
      </c>
      <c r="F3" s="3" t="str">
        <f>'Price R'!F3</f>
        <v>Quarter 3</v>
      </c>
      <c r="G3" s="3" t="str">
        <f>'Price R'!G3</f>
        <v>01 October - 31 December 2015</v>
      </c>
    </row>
    <row r="4" ht="13.5" thickBot="1"/>
    <row r="5" spans="2:11" ht="38.25">
      <c r="B5" s="26" t="s">
        <v>45</v>
      </c>
      <c r="C5" s="25" t="s">
        <v>108</v>
      </c>
      <c r="D5" s="207" t="s">
        <v>109</v>
      </c>
      <c r="E5" s="10" t="s">
        <v>47</v>
      </c>
      <c r="F5" s="302" t="s">
        <v>51</v>
      </c>
      <c r="G5" s="303"/>
      <c r="H5" s="303"/>
      <c r="I5" s="304"/>
      <c r="J5" s="220" t="s">
        <v>50</v>
      </c>
      <c r="K5" s="257" t="s">
        <v>54</v>
      </c>
    </row>
    <row r="6" spans="2:31" s="4" customFormat="1" ht="38.25">
      <c r="B6" s="5"/>
      <c r="C6" s="93"/>
      <c r="D6" s="93"/>
      <c r="E6" s="6"/>
      <c r="F6" s="7" t="s">
        <v>48</v>
      </c>
      <c r="G6" s="9" t="s">
        <v>49</v>
      </c>
      <c r="H6" s="9" t="s">
        <v>90</v>
      </c>
      <c r="I6" s="190" t="s">
        <v>1</v>
      </c>
      <c r="J6" s="223" t="s">
        <v>52</v>
      </c>
      <c r="K6" s="31" t="s">
        <v>55</v>
      </c>
      <c r="N6" s="1"/>
      <c r="O6" s="1"/>
      <c r="P6" s="1"/>
      <c r="Q6" s="1"/>
      <c r="R6" s="1"/>
      <c r="S6" s="1"/>
      <c r="T6" s="1"/>
      <c r="U6" s="1"/>
      <c r="V6" s="1"/>
      <c r="W6" s="1"/>
      <c r="X6" s="1"/>
      <c r="Y6" s="1"/>
      <c r="Z6" s="1"/>
      <c r="AA6" s="1"/>
      <c r="AB6" s="1"/>
      <c r="AC6" s="1"/>
      <c r="AD6" s="1"/>
      <c r="AE6" s="1"/>
    </row>
    <row r="7" spans="2:11" ht="33" customHeight="1">
      <c r="B7" s="163">
        <v>41619</v>
      </c>
      <c r="C7" s="192" t="s">
        <v>259</v>
      </c>
      <c r="D7" s="192" t="s">
        <v>258</v>
      </c>
      <c r="E7" s="295" t="s">
        <v>260</v>
      </c>
      <c r="F7" s="113"/>
      <c r="G7" s="113"/>
      <c r="H7" s="113"/>
      <c r="I7" s="113"/>
      <c r="J7" s="113">
        <v>18</v>
      </c>
      <c r="K7" s="112">
        <f aca="true" t="shared" si="0" ref="K7:K19">SUM(F7:J7)</f>
        <v>18</v>
      </c>
    </row>
    <row r="8" spans="2:11" ht="33" customHeight="1">
      <c r="B8" s="163">
        <v>41778</v>
      </c>
      <c r="C8" s="192" t="s">
        <v>259</v>
      </c>
      <c r="D8" s="192" t="s">
        <v>258</v>
      </c>
      <c r="E8" s="266" t="s">
        <v>256</v>
      </c>
      <c r="F8" s="113"/>
      <c r="G8" s="113"/>
      <c r="H8" s="113"/>
      <c r="I8" s="113"/>
      <c r="J8" s="113">
        <v>18</v>
      </c>
      <c r="K8" s="112">
        <f t="shared" si="0"/>
        <v>18</v>
      </c>
    </row>
    <row r="9" spans="2:11" ht="33" customHeight="1">
      <c r="B9" s="163">
        <v>41841</v>
      </c>
      <c r="C9" s="192" t="s">
        <v>259</v>
      </c>
      <c r="D9" s="192" t="s">
        <v>258</v>
      </c>
      <c r="E9" s="266" t="s">
        <v>256</v>
      </c>
      <c r="F9" s="113"/>
      <c r="G9" s="113"/>
      <c r="H9" s="113"/>
      <c r="I9" s="113"/>
      <c r="J9" s="113">
        <v>18</v>
      </c>
      <c r="K9" s="112">
        <f t="shared" si="0"/>
        <v>18</v>
      </c>
    </row>
    <row r="10" spans="2:11" ht="33" customHeight="1">
      <c r="B10" s="163">
        <v>41844</v>
      </c>
      <c r="C10" s="192" t="s">
        <v>259</v>
      </c>
      <c r="D10" s="192" t="s">
        <v>258</v>
      </c>
      <c r="E10" s="287" t="s">
        <v>256</v>
      </c>
      <c r="F10" s="113"/>
      <c r="G10" s="113"/>
      <c r="H10" s="113"/>
      <c r="I10" s="113"/>
      <c r="J10" s="113">
        <v>18</v>
      </c>
      <c r="K10" s="112">
        <f t="shared" si="0"/>
        <v>18</v>
      </c>
    </row>
    <row r="11" spans="2:11" ht="33" customHeight="1">
      <c r="B11" s="163">
        <v>41981</v>
      </c>
      <c r="C11" s="192" t="s">
        <v>259</v>
      </c>
      <c r="D11" s="192" t="s">
        <v>258</v>
      </c>
      <c r="E11" s="266" t="s">
        <v>261</v>
      </c>
      <c r="F11" s="113"/>
      <c r="G11" s="113"/>
      <c r="H11" s="113"/>
      <c r="I11" s="113"/>
      <c r="J11" s="113">
        <v>9</v>
      </c>
      <c r="K11" s="112">
        <f t="shared" si="0"/>
        <v>9</v>
      </c>
    </row>
    <row r="12" spans="2:11" ht="33" customHeight="1">
      <c r="B12" s="264">
        <v>42121</v>
      </c>
      <c r="C12" s="200" t="s">
        <v>259</v>
      </c>
      <c r="D12" s="200" t="s">
        <v>258</v>
      </c>
      <c r="E12" s="292" t="s">
        <v>256</v>
      </c>
      <c r="F12" s="113"/>
      <c r="G12" s="113"/>
      <c r="H12" s="113"/>
      <c r="I12" s="113"/>
      <c r="J12" s="113">
        <v>20</v>
      </c>
      <c r="K12" s="112">
        <f t="shared" si="0"/>
        <v>20</v>
      </c>
    </row>
    <row r="13" spans="2:11" ht="33" customHeight="1">
      <c r="B13" s="163">
        <v>42184</v>
      </c>
      <c r="C13" s="192" t="s">
        <v>259</v>
      </c>
      <c r="D13" s="192" t="s">
        <v>258</v>
      </c>
      <c r="E13" s="266" t="s">
        <v>256</v>
      </c>
      <c r="F13" s="113"/>
      <c r="G13" s="113"/>
      <c r="H13" s="113"/>
      <c r="I13" s="113"/>
      <c r="J13" s="113">
        <v>10</v>
      </c>
      <c r="K13" s="112">
        <f t="shared" si="0"/>
        <v>10</v>
      </c>
    </row>
    <row r="14" spans="2:11" ht="33" customHeight="1">
      <c r="B14" s="163">
        <v>42205</v>
      </c>
      <c r="C14" s="192" t="s">
        <v>259</v>
      </c>
      <c r="D14" s="192" t="s">
        <v>258</v>
      </c>
      <c r="E14" s="266" t="s">
        <v>256</v>
      </c>
      <c r="F14" s="113"/>
      <c r="G14" s="113"/>
      <c r="H14" s="113"/>
      <c r="I14" s="113"/>
      <c r="J14" s="113">
        <v>10.45</v>
      </c>
      <c r="K14" s="112">
        <f t="shared" si="0"/>
        <v>10.45</v>
      </c>
    </row>
    <row r="15" spans="2:11" ht="33" customHeight="1">
      <c r="B15" s="288">
        <v>42268</v>
      </c>
      <c r="C15" s="192" t="s">
        <v>157</v>
      </c>
      <c r="D15" s="192" t="s">
        <v>111</v>
      </c>
      <c r="E15" s="266" t="s">
        <v>256</v>
      </c>
      <c r="F15" s="113"/>
      <c r="G15" s="113"/>
      <c r="H15" s="113"/>
      <c r="I15" s="113">
        <v>103.05</v>
      </c>
      <c r="J15" s="113"/>
      <c r="K15" s="112">
        <f t="shared" si="0"/>
        <v>103.05</v>
      </c>
    </row>
    <row r="16" spans="2:11" ht="33" customHeight="1">
      <c r="B16" s="163">
        <v>42268</v>
      </c>
      <c r="C16" s="192" t="s">
        <v>259</v>
      </c>
      <c r="D16" s="192" t="s">
        <v>258</v>
      </c>
      <c r="E16" s="266" t="s">
        <v>256</v>
      </c>
      <c r="F16" s="113"/>
      <c r="G16" s="113"/>
      <c r="H16" s="113"/>
      <c r="I16" s="113"/>
      <c r="J16" s="113">
        <v>20</v>
      </c>
      <c r="K16" s="112">
        <f t="shared" si="0"/>
        <v>20</v>
      </c>
    </row>
    <row r="17" spans="2:11" ht="33" customHeight="1">
      <c r="B17" s="163">
        <v>42331</v>
      </c>
      <c r="C17" s="192" t="s">
        <v>157</v>
      </c>
      <c r="D17" s="192" t="s">
        <v>111</v>
      </c>
      <c r="E17" s="287" t="s">
        <v>256</v>
      </c>
      <c r="F17" s="113"/>
      <c r="G17" s="113"/>
      <c r="H17" s="113"/>
      <c r="I17" s="113">
        <v>103.35</v>
      </c>
      <c r="J17" s="113"/>
      <c r="K17" s="112">
        <f t="shared" si="0"/>
        <v>103.35</v>
      </c>
    </row>
    <row r="18" spans="2:11" ht="33" customHeight="1">
      <c r="B18" s="163">
        <v>42331</v>
      </c>
      <c r="C18" s="192" t="s">
        <v>259</v>
      </c>
      <c r="D18" s="192" t="s">
        <v>258</v>
      </c>
      <c r="E18" s="287" t="s">
        <v>256</v>
      </c>
      <c r="F18" s="113"/>
      <c r="G18" s="113"/>
      <c r="H18" s="113"/>
      <c r="I18" s="113"/>
      <c r="J18" s="113">
        <v>20</v>
      </c>
      <c r="K18" s="112">
        <f t="shared" si="0"/>
        <v>20</v>
      </c>
    </row>
    <row r="19" spans="2:11" ht="33" customHeight="1">
      <c r="B19" s="163">
        <v>42352</v>
      </c>
      <c r="C19" s="192" t="s">
        <v>157</v>
      </c>
      <c r="D19" s="192" t="s">
        <v>111</v>
      </c>
      <c r="E19" s="266" t="s">
        <v>256</v>
      </c>
      <c r="F19" s="113"/>
      <c r="G19" s="113"/>
      <c r="H19" s="113"/>
      <c r="I19" s="113">
        <v>103.35</v>
      </c>
      <c r="J19" s="113"/>
      <c r="K19" s="112">
        <f t="shared" si="0"/>
        <v>103.35</v>
      </c>
    </row>
    <row r="20" spans="2:11" ht="12.75">
      <c r="B20" s="281"/>
      <c r="C20" s="282"/>
      <c r="D20" s="282"/>
      <c r="E20" s="283"/>
      <c r="F20" s="249">
        <f aca="true" t="shared" si="1" ref="F20:K20">SUM(F7:F19)</f>
        <v>0</v>
      </c>
      <c r="G20" s="249">
        <f t="shared" si="1"/>
        <v>0</v>
      </c>
      <c r="H20" s="249">
        <f t="shared" si="1"/>
        <v>0</v>
      </c>
      <c r="I20" s="249">
        <f t="shared" si="1"/>
        <v>309.75</v>
      </c>
      <c r="J20" s="249">
        <f t="shared" si="1"/>
        <v>161.45</v>
      </c>
      <c r="K20" s="249">
        <f t="shared" si="1"/>
        <v>471.20000000000005</v>
      </c>
    </row>
    <row r="21" spans="2:11" ht="13.5" thickBot="1">
      <c r="B21" s="284"/>
      <c r="C21" s="285"/>
      <c r="D21" s="285"/>
      <c r="E21" s="286"/>
      <c r="F21" s="251"/>
      <c r="G21" s="251"/>
      <c r="H21" s="250"/>
      <c r="I21" s="252"/>
      <c r="J21" s="250"/>
      <c r="K21" s="253"/>
    </row>
  </sheetData>
  <sheetProtection/>
  <mergeCells count="1">
    <mergeCell ref="F5:I5"/>
  </mergeCells>
  <conditionalFormatting sqref="K7">
    <cfRule type="expression" priority="21" dxfId="0">
      <formula>MOD(ROW(),2)=1</formula>
    </cfRule>
  </conditionalFormatting>
  <conditionalFormatting sqref="E7">
    <cfRule type="expression" priority="19" dxfId="0">
      <formula>MOD(ROW(),2)=1</formula>
    </cfRule>
  </conditionalFormatting>
  <conditionalFormatting sqref="F7:J7 B7:D7">
    <cfRule type="expression" priority="20" dxfId="0">
      <formula>MOD(ROW(),2)=1</formula>
    </cfRule>
  </conditionalFormatting>
  <conditionalFormatting sqref="F8:J8 F10:K11 B9:D10 E9:J9 B11:C11 F13:K14 B12:D13 F12:J12 E11:E12 B14:C14 F16:H16 E14 F19:K19 E18:J18 B18:D19 E17:H17 B15:H15 J15 J16:K17 D16 B16:C17">
    <cfRule type="expression" priority="17" dxfId="0">
      <formula>MOD(ROW(),2)=1</formula>
    </cfRule>
  </conditionalFormatting>
  <conditionalFormatting sqref="E8 E10:E11 E13:E14 E16:E17 E19">
    <cfRule type="expression" priority="16" dxfId="0">
      <formula>MOD(ROW(),2)=1</formula>
    </cfRule>
  </conditionalFormatting>
  <conditionalFormatting sqref="E9:E10">
    <cfRule type="expression" priority="15" dxfId="0">
      <formula>MOD(ROW(),2)=1</formula>
    </cfRule>
  </conditionalFormatting>
  <conditionalFormatting sqref="B10:B11 B8:D8 D10:D11 F11:K12 B13:B14 C11 D13:D14 F14:K14 C14 F18:K18 B16:B17 B19 D19 F8:K9 F17:H17 J17:K17 F15:H15 J15:K15 D16:D17">
    <cfRule type="expression" priority="18" dxfId="0">
      <formula>MOD(ROW(),2)=1</formula>
    </cfRule>
  </conditionalFormatting>
  <conditionalFormatting sqref="C8 C10:C11 C13:C14 C19">
    <cfRule type="expression" priority="12" dxfId="0">
      <formula>MOD(ROW(),2)=1</formula>
    </cfRule>
  </conditionalFormatting>
  <conditionalFormatting sqref="C9">
    <cfRule type="expression" priority="14" dxfId="0">
      <formula>MOD(ROW(),2)=1</formula>
    </cfRule>
  </conditionalFormatting>
  <conditionalFormatting sqref="D9 D11">
    <cfRule type="expression" priority="13" dxfId="0">
      <formula>MOD(ROW(),2)=1</formula>
    </cfRule>
  </conditionalFormatting>
  <conditionalFormatting sqref="E12:E13">
    <cfRule type="expression" priority="11" dxfId="0">
      <formula>MOD(ROW(),2)=1</formula>
    </cfRule>
  </conditionalFormatting>
  <conditionalFormatting sqref="C12">
    <cfRule type="expression" priority="10" dxfId="0">
      <formula>MOD(ROW(),2)=1</formula>
    </cfRule>
  </conditionalFormatting>
  <conditionalFormatting sqref="D12 D14">
    <cfRule type="expression" priority="9" dxfId="0">
      <formula>MOD(ROW(),2)=1</formula>
    </cfRule>
  </conditionalFormatting>
  <conditionalFormatting sqref="E15:E16">
    <cfRule type="expression" priority="8" dxfId="0">
      <formula>MOD(ROW(),2)=1</formula>
    </cfRule>
  </conditionalFormatting>
  <conditionalFormatting sqref="C15:C17">
    <cfRule type="expression" priority="7" dxfId="0">
      <formula>MOD(ROW(),2)=1</formula>
    </cfRule>
  </conditionalFormatting>
  <conditionalFormatting sqref="D15 D17">
    <cfRule type="expression" priority="6" dxfId="0">
      <formula>MOD(ROW(),2)=1</formula>
    </cfRule>
  </conditionalFormatting>
  <conditionalFormatting sqref="E18:E19">
    <cfRule type="expression" priority="5" dxfId="0">
      <formula>MOD(ROW(),2)=1</formula>
    </cfRule>
  </conditionalFormatting>
  <conditionalFormatting sqref="C18">
    <cfRule type="expression" priority="4" dxfId="0">
      <formula>MOD(ROW(),2)=1</formula>
    </cfRule>
  </conditionalFormatting>
  <conditionalFormatting sqref="D18">
    <cfRule type="expression" priority="3" dxfId="0">
      <formula>MOD(ROW(),2)=1</formula>
    </cfRule>
  </conditionalFormatting>
  <conditionalFormatting sqref="I15:I17">
    <cfRule type="expression" priority="1" dxfId="0">
      <formula>MOD(ROW(),2)=1</formula>
    </cfRule>
  </conditionalFormatting>
  <conditionalFormatting sqref="I17 I15">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13.xml><?xml version="1.0" encoding="utf-8"?>
<worksheet xmlns="http://schemas.openxmlformats.org/spreadsheetml/2006/main" xmlns:r="http://schemas.openxmlformats.org/officeDocument/2006/relationships">
  <sheetPr>
    <pageSetUpPr fitToPage="1"/>
  </sheetPr>
  <dimension ref="B1:K14"/>
  <sheetViews>
    <sheetView zoomScalePageLayoutView="0" workbookViewId="0" topLeftCell="A1">
      <selection activeCell="E18" sqref="E18"/>
    </sheetView>
  </sheetViews>
  <sheetFormatPr defaultColWidth="9.140625" defaultRowHeight="12.75"/>
  <cols>
    <col min="1" max="1" width="1.421875" style="1" customWidth="1"/>
    <col min="2" max="2" width="10.8515625" style="1" customWidth="1"/>
    <col min="3" max="3" width="12.8515625" style="1" customWidth="1"/>
    <col min="4" max="4" width="13.8515625" style="1" customWidth="1"/>
    <col min="5" max="5" width="45.8515625" style="1" customWidth="1"/>
    <col min="6" max="8" width="11.8515625" style="1" customWidth="1"/>
    <col min="9" max="9" width="11.7109375" style="1" customWidth="1"/>
    <col min="10" max="11" width="11.57421875" style="1" customWidth="1"/>
    <col min="12" max="16384" width="9.140625" style="1" customWidth="1"/>
  </cols>
  <sheetData>
    <row r="1" ht="12.75">
      <c r="B1" s="2" t="s">
        <v>42</v>
      </c>
    </row>
    <row r="2" spans="2:7" ht="12.75">
      <c r="B2" s="3" t="s">
        <v>43</v>
      </c>
      <c r="E2" s="38" t="s">
        <v>91</v>
      </c>
      <c r="F2" s="39" t="s">
        <v>58</v>
      </c>
      <c r="G2" s="40"/>
    </row>
    <row r="3" spans="2:7" ht="12.75">
      <c r="B3" s="2" t="s">
        <v>44</v>
      </c>
      <c r="E3" s="3" t="str">
        <f>'Price R'!E3</f>
        <v>2015-16</v>
      </c>
      <c r="F3" s="3" t="str">
        <f>'Price R'!F3</f>
        <v>Quarter 3</v>
      </c>
      <c r="G3" s="3" t="str">
        <f>'Price R'!G3</f>
        <v>01 October - 31 December 2015</v>
      </c>
    </row>
    <row r="4" ht="13.5" thickBot="1"/>
    <row r="5" spans="2:11" ht="38.25" customHeight="1">
      <c r="B5" s="26" t="s">
        <v>45</v>
      </c>
      <c r="C5" s="25" t="s">
        <v>108</v>
      </c>
      <c r="D5" s="207" t="s">
        <v>109</v>
      </c>
      <c r="E5" s="10" t="s">
        <v>47</v>
      </c>
      <c r="F5" s="302" t="s">
        <v>51</v>
      </c>
      <c r="G5" s="303"/>
      <c r="H5" s="303"/>
      <c r="I5" s="304"/>
      <c r="J5" s="220" t="s">
        <v>50</v>
      </c>
      <c r="K5" s="257" t="s">
        <v>54</v>
      </c>
    </row>
    <row r="6" spans="2:11" ht="38.25">
      <c r="B6" s="5"/>
      <c r="C6" s="93"/>
      <c r="D6" s="93"/>
      <c r="E6" s="6"/>
      <c r="F6" s="7" t="s">
        <v>48</v>
      </c>
      <c r="G6" s="9" t="s">
        <v>49</v>
      </c>
      <c r="H6" s="9" t="s">
        <v>90</v>
      </c>
      <c r="I6" s="190" t="s">
        <v>1</v>
      </c>
      <c r="J6" s="223" t="s">
        <v>52</v>
      </c>
      <c r="K6" s="31" t="s">
        <v>55</v>
      </c>
    </row>
    <row r="7" spans="2:11" ht="33" customHeight="1">
      <c r="B7" s="296">
        <v>42268</v>
      </c>
      <c r="C7" s="200" t="s">
        <v>262</v>
      </c>
      <c r="D7" s="200" t="s">
        <v>111</v>
      </c>
      <c r="E7" s="276" t="s">
        <v>256</v>
      </c>
      <c r="F7" s="113"/>
      <c r="G7" s="113"/>
      <c r="H7" s="113"/>
      <c r="I7" s="113">
        <v>120</v>
      </c>
      <c r="J7" s="113"/>
      <c r="K7" s="112">
        <f aca="true" t="shared" si="0" ref="K7:K12">SUM(F7:J7)</f>
        <v>120</v>
      </c>
    </row>
    <row r="8" spans="2:11" ht="33" customHeight="1">
      <c r="B8" s="297">
        <v>42268</v>
      </c>
      <c r="C8" s="192" t="s">
        <v>263</v>
      </c>
      <c r="D8" s="192" t="s">
        <v>110</v>
      </c>
      <c r="E8" s="276" t="s">
        <v>256</v>
      </c>
      <c r="F8" s="113">
        <v>285.8</v>
      </c>
      <c r="G8" s="113"/>
      <c r="H8" s="113"/>
      <c r="I8" s="113"/>
      <c r="J8" s="113"/>
      <c r="K8" s="112">
        <f t="shared" si="0"/>
        <v>285.8</v>
      </c>
    </row>
    <row r="9" spans="2:11" ht="33" customHeight="1">
      <c r="B9" s="297">
        <v>42303</v>
      </c>
      <c r="C9" s="200" t="s">
        <v>262</v>
      </c>
      <c r="D9" s="200" t="s">
        <v>111</v>
      </c>
      <c r="E9" s="276" t="s">
        <v>256</v>
      </c>
      <c r="F9" s="113"/>
      <c r="G9" s="113"/>
      <c r="H9" s="113"/>
      <c r="I9" s="113">
        <v>120</v>
      </c>
      <c r="J9" s="113"/>
      <c r="K9" s="112">
        <f t="shared" si="0"/>
        <v>120</v>
      </c>
    </row>
    <row r="10" spans="2:11" ht="33" customHeight="1">
      <c r="B10" s="297">
        <v>42303</v>
      </c>
      <c r="C10" s="192" t="s">
        <v>263</v>
      </c>
      <c r="D10" s="192" t="s">
        <v>110</v>
      </c>
      <c r="E10" s="276" t="s">
        <v>256</v>
      </c>
      <c r="F10" s="113">
        <v>367.8</v>
      </c>
      <c r="G10" s="113"/>
      <c r="H10" s="113"/>
      <c r="I10" s="113"/>
      <c r="J10" s="113"/>
      <c r="K10" s="112">
        <f t="shared" si="0"/>
        <v>367.8</v>
      </c>
    </row>
    <row r="11" spans="2:11" ht="33" customHeight="1">
      <c r="B11" s="297">
        <v>42331</v>
      </c>
      <c r="C11" s="200" t="s">
        <v>262</v>
      </c>
      <c r="D11" s="200" t="s">
        <v>111</v>
      </c>
      <c r="E11" s="276" t="s">
        <v>256</v>
      </c>
      <c r="F11" s="113"/>
      <c r="G11" s="113"/>
      <c r="H11" s="113"/>
      <c r="I11" s="113">
        <v>120</v>
      </c>
      <c r="J11" s="113"/>
      <c r="K11" s="112">
        <f t="shared" si="0"/>
        <v>120</v>
      </c>
    </row>
    <row r="12" spans="2:11" ht="33" customHeight="1">
      <c r="B12" s="298">
        <v>42331</v>
      </c>
      <c r="C12" s="200" t="s">
        <v>263</v>
      </c>
      <c r="D12" s="200" t="s">
        <v>110</v>
      </c>
      <c r="E12" s="276" t="s">
        <v>256</v>
      </c>
      <c r="F12" s="113">
        <v>267.8</v>
      </c>
      <c r="G12" s="113"/>
      <c r="H12" s="113"/>
      <c r="I12" s="113"/>
      <c r="J12" s="113"/>
      <c r="K12" s="112">
        <f t="shared" si="0"/>
        <v>267.8</v>
      </c>
    </row>
    <row r="13" spans="2:11" ht="12.75">
      <c r="B13" s="305"/>
      <c r="C13" s="306"/>
      <c r="D13" s="306"/>
      <c r="E13" s="307"/>
      <c r="F13" s="249">
        <f aca="true" t="shared" si="1" ref="F13:K13">SUM(F5:F12)</f>
        <v>921.4000000000001</v>
      </c>
      <c r="G13" s="249">
        <f t="shared" si="1"/>
        <v>0</v>
      </c>
      <c r="H13" s="249">
        <f t="shared" si="1"/>
        <v>0</v>
      </c>
      <c r="I13" s="249">
        <f t="shared" si="1"/>
        <v>360</v>
      </c>
      <c r="J13" s="249">
        <f t="shared" si="1"/>
        <v>0</v>
      </c>
      <c r="K13" s="265">
        <f t="shared" si="1"/>
        <v>1281.3999999999999</v>
      </c>
    </row>
    <row r="14" spans="2:11" ht="13.5" thickBot="1">
      <c r="B14" s="308"/>
      <c r="C14" s="309"/>
      <c r="D14" s="309"/>
      <c r="E14" s="310"/>
      <c r="F14" s="251"/>
      <c r="G14" s="251"/>
      <c r="H14" s="250"/>
      <c r="I14" s="252"/>
      <c r="J14" s="250"/>
      <c r="K14" s="253"/>
    </row>
  </sheetData>
  <sheetProtection/>
  <mergeCells count="2">
    <mergeCell ref="F5:I5"/>
    <mergeCell ref="B13:E14"/>
  </mergeCells>
  <conditionalFormatting sqref="K7:K10">
    <cfRule type="expression" priority="17" dxfId="0">
      <formula>MOD(ROW(),2)=1</formula>
    </cfRule>
  </conditionalFormatting>
  <conditionalFormatting sqref="B8:D8 B10 D10">
    <cfRule type="expression" priority="15" dxfId="0">
      <formula>MOD(ROW(),2)=1</formula>
    </cfRule>
  </conditionalFormatting>
  <conditionalFormatting sqref="E7 E9">
    <cfRule type="expression" priority="14" dxfId="0">
      <formula>MOD(ROW(),2)=1</formula>
    </cfRule>
  </conditionalFormatting>
  <conditionalFormatting sqref="E8 E10">
    <cfRule type="expression" priority="13" dxfId="0">
      <formula>MOD(ROW(),2)=1</formula>
    </cfRule>
  </conditionalFormatting>
  <conditionalFormatting sqref="B7:D7 B9:D9">
    <cfRule type="expression" priority="16" dxfId="0">
      <formula>MOD(ROW(),2)=1</formula>
    </cfRule>
  </conditionalFormatting>
  <conditionalFormatting sqref="G7:J9 G10:H10 J10">
    <cfRule type="expression" priority="12" dxfId="0">
      <formula>MOD(ROW(),2)=1</formula>
    </cfRule>
  </conditionalFormatting>
  <conditionalFormatting sqref="G11:H12 J11:K12 B11:B12 E11:E12">
    <cfRule type="expression" priority="11" dxfId="0">
      <formula>MOD(ROW(),2)=1</formula>
    </cfRule>
  </conditionalFormatting>
  <conditionalFormatting sqref="F11:F12">
    <cfRule type="expression" priority="9" dxfId="0">
      <formula>MOD(ROW(),2)=1</formula>
    </cfRule>
  </conditionalFormatting>
  <conditionalFormatting sqref="F10">
    <cfRule type="expression" priority="10" dxfId="0">
      <formula>MOD(ROW(),2)=1</formula>
    </cfRule>
  </conditionalFormatting>
  <conditionalFormatting sqref="F7:F9">
    <cfRule type="expression" priority="8" dxfId="0">
      <formula>MOD(ROW(),2)=1</formula>
    </cfRule>
  </conditionalFormatting>
  <conditionalFormatting sqref="I10">
    <cfRule type="expression" priority="7" dxfId="0">
      <formula>MOD(ROW(),2)=1</formula>
    </cfRule>
  </conditionalFormatting>
  <conditionalFormatting sqref="I11:I12">
    <cfRule type="expression" priority="6" dxfId="0">
      <formula>MOD(ROW(),2)=1</formula>
    </cfRule>
  </conditionalFormatting>
  <conditionalFormatting sqref="C10">
    <cfRule type="expression" priority="5" dxfId="0">
      <formula>MOD(ROW(),2)=1</formula>
    </cfRule>
  </conditionalFormatting>
  <conditionalFormatting sqref="D11">
    <cfRule type="expression" priority="4" dxfId="0">
      <formula>MOD(ROW(),2)=1</formula>
    </cfRule>
  </conditionalFormatting>
  <conditionalFormatting sqref="C11">
    <cfRule type="expression" priority="3" dxfId="0">
      <formula>MOD(ROW(),2)=1</formula>
    </cfRule>
  </conditionalFormatting>
  <conditionalFormatting sqref="D12">
    <cfRule type="expression" priority="2" dxfId="0">
      <formula>MOD(ROW(),2)=1</formula>
    </cfRule>
  </conditionalFormatting>
  <conditionalFormatting sqref="C12">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30" sqref="F30"/>
    </sheetView>
  </sheetViews>
  <sheetFormatPr defaultColWidth="9.140625" defaultRowHeight="12.75"/>
  <cols>
    <col min="1" max="1" width="1.8515625" style="1" customWidth="1"/>
    <col min="2" max="2" width="10.140625" style="1" bestFit="1" customWidth="1"/>
    <col min="3" max="3" width="12.421875" style="1" customWidth="1"/>
    <col min="4" max="4" width="39.421875" style="1" customWidth="1"/>
    <col min="5" max="8" width="11.8515625" style="1" customWidth="1"/>
    <col min="9" max="9" width="14.57421875" style="1" customWidth="1"/>
    <col min="10" max="10" width="10.140625" style="1" customWidth="1"/>
    <col min="11" max="16384" width="9.140625" style="1" customWidth="1"/>
  </cols>
  <sheetData>
    <row r="1" ht="12.75">
      <c r="B1" s="2" t="s">
        <v>42</v>
      </c>
    </row>
    <row r="2" spans="2:6" ht="12.75">
      <c r="B2" s="3" t="s">
        <v>43</v>
      </c>
      <c r="D2" s="38" t="s">
        <v>64</v>
      </c>
      <c r="E2" s="39" t="s">
        <v>58</v>
      </c>
      <c r="F2" s="40"/>
    </row>
    <row r="3" spans="2:6" ht="12.75">
      <c r="B3" s="2" t="s">
        <v>44</v>
      </c>
      <c r="D3" s="3" t="str">
        <f>'Price R'!E3</f>
        <v>2015-16</v>
      </c>
      <c r="E3" s="3" t="str">
        <f>'Price R'!F3</f>
        <v>Quarter 3</v>
      </c>
      <c r="F3" s="3" t="str">
        <f>'Price R'!G3</f>
        <v>01 October - 31 December 2015</v>
      </c>
    </row>
    <row r="4" ht="13.5" thickBot="1"/>
    <row r="5" spans="2:10" ht="12.75">
      <c r="B5" s="26" t="s">
        <v>45</v>
      </c>
      <c r="C5" s="25" t="s">
        <v>46</v>
      </c>
      <c r="D5" s="10" t="s">
        <v>47</v>
      </c>
      <c r="E5" s="302" t="s">
        <v>51</v>
      </c>
      <c r="F5" s="303"/>
      <c r="G5" s="303"/>
      <c r="H5" s="304"/>
      <c r="I5" s="11" t="s">
        <v>50</v>
      </c>
      <c r="J5" s="30" t="s">
        <v>54</v>
      </c>
    </row>
    <row r="6" spans="2:10" s="4" customFormat="1" ht="25.5" customHeight="1">
      <c r="B6" s="5"/>
      <c r="C6" s="12"/>
      <c r="D6" s="6"/>
      <c r="E6" s="7" t="s">
        <v>48</v>
      </c>
      <c r="F6" s="9" t="s">
        <v>49</v>
      </c>
      <c r="G6" s="9" t="s">
        <v>90</v>
      </c>
      <c r="H6" s="57" t="s">
        <v>1</v>
      </c>
      <c r="I6" s="12" t="s">
        <v>52</v>
      </c>
      <c r="J6" s="31" t="s">
        <v>55</v>
      </c>
    </row>
    <row r="7" spans="2:10" ht="12.75">
      <c r="B7" s="104"/>
      <c r="C7" s="176"/>
      <c r="D7" s="165"/>
      <c r="E7" s="113"/>
      <c r="F7" s="133"/>
      <c r="G7" s="133"/>
      <c r="H7" s="113"/>
      <c r="I7" s="164"/>
      <c r="J7" s="112">
        <f>SUM(E7:I7)</f>
        <v>0</v>
      </c>
    </row>
    <row r="8" spans="2:10" ht="12.75">
      <c r="B8" s="177"/>
      <c r="C8" s="178"/>
      <c r="D8" s="179"/>
      <c r="E8" s="170"/>
      <c r="F8" s="180"/>
      <c r="G8" s="180"/>
      <c r="H8" s="170"/>
      <c r="I8" s="181"/>
      <c r="J8" s="171">
        <f>SUM(E8:I8)</f>
        <v>0</v>
      </c>
    </row>
    <row r="9" spans="2:10" ht="12.75">
      <c r="B9" s="27"/>
      <c r="C9" s="28"/>
      <c r="D9" s="29"/>
      <c r="E9" s="124">
        <f aca="true" t="shared" si="0" ref="E9:J9">SUM(E7:E8)</f>
        <v>0</v>
      </c>
      <c r="F9" s="124">
        <f t="shared" si="0"/>
        <v>0</v>
      </c>
      <c r="G9" s="124">
        <f t="shared" si="0"/>
        <v>0</v>
      </c>
      <c r="H9" s="124">
        <f t="shared" si="0"/>
        <v>0</v>
      </c>
      <c r="I9" s="124">
        <f t="shared" si="0"/>
        <v>0</v>
      </c>
      <c r="J9" s="175">
        <f t="shared" si="0"/>
        <v>0</v>
      </c>
    </row>
    <row r="10" spans="2:10" ht="13.5" thickBot="1">
      <c r="B10" s="19"/>
      <c r="C10" s="20"/>
      <c r="D10" s="21"/>
      <c r="E10" s="22"/>
      <c r="F10" s="20"/>
      <c r="G10" s="20"/>
      <c r="H10" s="23"/>
      <c r="I10" s="20"/>
      <c r="J10" s="24"/>
    </row>
    <row r="12" ht="12.75">
      <c r="B12"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Chittleburgh,Tracey Barlow, 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6" header="0.5" footer="0.5"/>
  <pageSetup fitToHeight="1" fitToWidth="1" horizontalDpi="600" verticalDpi="600" orientation="landscape" paperSize="9" scale="95" r:id="rId1"/>
</worksheet>
</file>

<file path=xl/worksheets/sheet15.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28" sqref="F28"/>
    </sheetView>
  </sheetViews>
  <sheetFormatPr defaultColWidth="9.140625" defaultRowHeight="12.75"/>
  <cols>
    <col min="1" max="1" width="1.28515625" style="1" customWidth="1"/>
    <col min="2" max="2" width="10.140625" style="1" bestFit="1" customWidth="1"/>
    <col min="3" max="3" width="15.57421875" style="1" customWidth="1"/>
    <col min="4" max="4" width="40.28125" style="1" customWidth="1"/>
    <col min="5" max="8" width="11.8515625" style="1" customWidth="1"/>
    <col min="9" max="9" width="14.7109375" style="1" customWidth="1"/>
    <col min="10" max="10" width="10.140625" style="1" customWidth="1"/>
    <col min="11" max="16384" width="9.140625" style="1" customWidth="1"/>
  </cols>
  <sheetData>
    <row r="1" ht="12.75">
      <c r="B1" s="2" t="s">
        <v>42</v>
      </c>
    </row>
    <row r="2" spans="2:6" ht="12.75">
      <c r="B2" s="3" t="s">
        <v>43</v>
      </c>
      <c r="D2" s="38" t="s">
        <v>66</v>
      </c>
      <c r="E2" s="39" t="s">
        <v>58</v>
      </c>
      <c r="F2" s="40"/>
    </row>
    <row r="3" spans="2:6" ht="12.75">
      <c r="B3" s="2" t="s">
        <v>44</v>
      </c>
      <c r="D3" s="3" t="str">
        <f>'Price R'!E3</f>
        <v>2015-16</v>
      </c>
      <c r="E3" s="3" t="str">
        <f>'Price R'!F3</f>
        <v>Quarter 3</v>
      </c>
      <c r="F3" s="3" t="str">
        <f>'Price R'!G3</f>
        <v>01 October - 31 December 2015</v>
      </c>
    </row>
    <row r="4" ht="13.5" thickBot="1"/>
    <row r="5" spans="2:10" ht="12.75">
      <c r="B5" s="26" t="s">
        <v>45</v>
      </c>
      <c r="C5" s="25" t="s">
        <v>46</v>
      </c>
      <c r="D5" s="10" t="s">
        <v>47</v>
      </c>
      <c r="E5" s="302" t="s">
        <v>51</v>
      </c>
      <c r="F5" s="303"/>
      <c r="G5" s="303"/>
      <c r="H5" s="304"/>
      <c r="I5" s="11" t="s">
        <v>50</v>
      </c>
      <c r="J5" s="30" t="s">
        <v>54</v>
      </c>
    </row>
    <row r="6" spans="2:10" s="4" customFormat="1" ht="27.75" customHeight="1">
      <c r="B6" s="5"/>
      <c r="C6" s="12"/>
      <c r="D6" s="6"/>
      <c r="E6" s="7" t="s">
        <v>48</v>
      </c>
      <c r="F6" s="9" t="s">
        <v>49</v>
      </c>
      <c r="G6" s="9" t="s">
        <v>90</v>
      </c>
      <c r="H6" s="57" t="s">
        <v>1</v>
      </c>
      <c r="I6" s="12" t="s">
        <v>52</v>
      </c>
      <c r="J6" s="31" t="s">
        <v>55</v>
      </c>
    </row>
    <row r="7" spans="2:10" ht="12.75">
      <c r="B7" s="137"/>
      <c r="C7" s="166"/>
      <c r="D7" s="166"/>
      <c r="E7" s="118"/>
      <c r="F7" s="167"/>
      <c r="G7" s="152"/>
      <c r="H7" s="152"/>
      <c r="I7" s="167"/>
      <c r="J7" s="112">
        <f>SUM(E7:I7)</f>
        <v>0</v>
      </c>
    </row>
    <row r="8" spans="2:10" ht="12.75">
      <c r="B8" s="174"/>
      <c r="C8" s="182"/>
      <c r="D8" s="183"/>
      <c r="E8" s="172"/>
      <c r="F8" s="184"/>
      <c r="G8" s="172"/>
      <c r="H8" s="185"/>
      <c r="I8" s="186"/>
      <c r="J8" s="171">
        <f>SUM(E8:I8)</f>
        <v>0</v>
      </c>
    </row>
    <row r="9" spans="2:10" ht="14.25" customHeight="1">
      <c r="B9" s="105"/>
      <c r="C9" s="117"/>
      <c r="D9" s="106"/>
      <c r="E9" s="124">
        <f aca="true" t="shared" si="0" ref="E9:J9">SUM(E7:E8)</f>
        <v>0</v>
      </c>
      <c r="F9" s="126">
        <f t="shared" si="0"/>
        <v>0</v>
      </c>
      <c r="G9" s="126">
        <f t="shared" si="0"/>
        <v>0</v>
      </c>
      <c r="H9" s="127">
        <f t="shared" si="0"/>
        <v>0</v>
      </c>
      <c r="I9" s="126">
        <f t="shared" si="0"/>
        <v>0</v>
      </c>
      <c r="J9" s="175">
        <f t="shared" si="0"/>
        <v>0</v>
      </c>
    </row>
    <row r="10" spans="2:10" ht="13.5" thickBot="1">
      <c r="B10" s="19"/>
      <c r="C10" s="20"/>
      <c r="D10" s="21"/>
      <c r="E10" s="22"/>
      <c r="F10" s="20"/>
      <c r="G10" s="20"/>
      <c r="H10" s="23"/>
      <c r="I10" s="20"/>
      <c r="J10" s="24"/>
    </row>
    <row r="12" ht="12.75">
      <c r="B12"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7" bottom="0.57" header="0.5" footer="0.5"/>
  <pageSetup fitToHeight="1" fitToWidth="1" horizontalDpi="600" verticalDpi="600" orientation="landscape" paperSize="9" scale="77" r:id="rId1"/>
</worksheet>
</file>

<file path=xl/worksheets/sheet16.xml><?xml version="1.0" encoding="utf-8"?>
<worksheet xmlns="http://schemas.openxmlformats.org/spreadsheetml/2006/main" xmlns:r="http://schemas.openxmlformats.org/officeDocument/2006/relationships">
  <sheetPr>
    <pageSetUpPr fitToPage="1"/>
  </sheetPr>
  <dimension ref="B1:J12"/>
  <sheetViews>
    <sheetView zoomScalePageLayoutView="0" workbookViewId="0" topLeftCell="A1">
      <selection activeCell="F13" sqref="F12:F13"/>
    </sheetView>
  </sheetViews>
  <sheetFormatPr defaultColWidth="9.140625" defaultRowHeight="12.75"/>
  <cols>
    <col min="1" max="1" width="1.8515625" style="1" customWidth="1"/>
    <col min="2" max="2" width="10.140625" style="1" bestFit="1" customWidth="1"/>
    <col min="3" max="3" width="14.00390625" style="1" customWidth="1"/>
    <col min="4" max="4" width="36.8515625" style="1" customWidth="1"/>
    <col min="5" max="8" width="11.8515625" style="1" customWidth="1"/>
    <col min="9" max="9" width="17.7109375" style="1" customWidth="1"/>
    <col min="10" max="10" width="10.140625" style="83" customWidth="1"/>
    <col min="11" max="16384" width="9.140625" style="1" customWidth="1"/>
  </cols>
  <sheetData>
    <row r="1" ht="12.75">
      <c r="B1" s="2" t="s">
        <v>42</v>
      </c>
    </row>
    <row r="2" spans="2:6" ht="12.75">
      <c r="B2" s="3" t="s">
        <v>43</v>
      </c>
      <c r="D2" s="73" t="s">
        <v>65</v>
      </c>
      <c r="E2" s="74" t="s">
        <v>58</v>
      </c>
      <c r="F2" s="40"/>
    </row>
    <row r="3" spans="2:6" ht="12.75">
      <c r="B3" s="2" t="s">
        <v>44</v>
      </c>
      <c r="D3" s="3" t="str">
        <f>'Price R'!E3</f>
        <v>2015-16</v>
      </c>
      <c r="E3" s="3" t="str">
        <f>'Price R'!F3</f>
        <v>Quarter 3</v>
      </c>
      <c r="F3" s="3" t="str">
        <f>'Price R'!G3</f>
        <v>01 October - 31 December 2015</v>
      </c>
    </row>
    <row r="4" ht="13.5" thickBot="1"/>
    <row r="5" spans="2:10" ht="12.75">
      <c r="B5" s="26" t="s">
        <v>45</v>
      </c>
      <c r="C5" s="25" t="s">
        <v>46</v>
      </c>
      <c r="D5" s="10" t="s">
        <v>47</v>
      </c>
      <c r="E5" s="302" t="s">
        <v>51</v>
      </c>
      <c r="F5" s="303"/>
      <c r="G5" s="303"/>
      <c r="H5" s="304"/>
      <c r="I5" s="11" t="s">
        <v>50</v>
      </c>
      <c r="J5" s="86" t="s">
        <v>54</v>
      </c>
    </row>
    <row r="6" spans="2:10" s="4" customFormat="1" ht="25.5">
      <c r="B6" s="5"/>
      <c r="C6" s="12"/>
      <c r="D6" s="6"/>
      <c r="E6" s="7" t="s">
        <v>48</v>
      </c>
      <c r="F6" s="9" t="s">
        <v>49</v>
      </c>
      <c r="G6" s="9" t="s">
        <v>90</v>
      </c>
      <c r="H6" s="57" t="s">
        <v>1</v>
      </c>
      <c r="I6" s="12" t="s">
        <v>52</v>
      </c>
      <c r="J6" s="87" t="s">
        <v>55</v>
      </c>
    </row>
    <row r="7" spans="2:10" s="4" customFormat="1" ht="12.75">
      <c r="B7" s="78"/>
      <c r="C7" s="76"/>
      <c r="D7" s="77"/>
      <c r="E7" s="79"/>
      <c r="F7" s="80"/>
      <c r="G7" s="80"/>
      <c r="H7" s="81"/>
      <c r="I7" s="88"/>
      <c r="J7" s="84"/>
    </row>
    <row r="8" spans="2:10" ht="12.75" customHeight="1">
      <c r="B8" s="101"/>
      <c r="C8" s="102"/>
      <c r="D8" s="103"/>
      <c r="E8" s="82"/>
      <c r="F8" s="97"/>
      <c r="G8" s="98"/>
      <c r="H8" s="95"/>
      <c r="I8" s="96"/>
      <c r="J8" s="99">
        <f>SUM(E8:H8)</f>
        <v>0</v>
      </c>
    </row>
    <row r="9" spans="2:10" ht="12.75">
      <c r="B9" s="27"/>
      <c r="C9" s="28"/>
      <c r="D9" s="29"/>
      <c r="E9" s="100">
        <f aca="true" t="shared" si="0" ref="E9:J9">SUM(E8:E8)</f>
        <v>0</v>
      </c>
      <c r="F9" s="100">
        <f t="shared" si="0"/>
        <v>0</v>
      </c>
      <c r="G9" s="100">
        <f t="shared" si="0"/>
        <v>0</v>
      </c>
      <c r="H9" s="100">
        <f t="shared" si="0"/>
        <v>0</v>
      </c>
      <c r="I9" s="100">
        <f t="shared" si="0"/>
        <v>0</v>
      </c>
      <c r="J9" s="94">
        <f t="shared" si="0"/>
        <v>0</v>
      </c>
    </row>
    <row r="10" spans="2:10" ht="13.5" thickBot="1">
      <c r="B10" s="19"/>
      <c r="C10" s="20"/>
      <c r="D10" s="21"/>
      <c r="E10" s="22"/>
      <c r="F10" s="20"/>
      <c r="G10" s="20"/>
      <c r="H10" s="23"/>
      <c r="I10" s="20"/>
      <c r="J10" s="85"/>
    </row>
    <row r="12" ht="12.75">
      <c r="B12"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8" bottom="0.56" header="0.5" footer="0.5"/>
  <pageSetup fitToHeight="1" fitToWidth="1" horizontalDpi="600" verticalDpi="600" orientation="landscape" paperSize="9" scale="64" r:id="rId1"/>
</worksheet>
</file>

<file path=xl/worksheets/sheet17.xml><?xml version="1.0" encoding="utf-8"?>
<worksheet xmlns="http://schemas.openxmlformats.org/spreadsheetml/2006/main" xmlns:r="http://schemas.openxmlformats.org/officeDocument/2006/relationships">
  <sheetPr>
    <pageSetUpPr fitToPage="1"/>
  </sheetPr>
  <dimension ref="B1:AE35"/>
  <sheetViews>
    <sheetView zoomScalePageLayoutView="0" workbookViewId="0" topLeftCell="A1">
      <selection activeCell="E16" sqref="E16"/>
    </sheetView>
  </sheetViews>
  <sheetFormatPr defaultColWidth="9.140625" defaultRowHeight="12.75"/>
  <cols>
    <col min="1" max="1" width="1.421875" style="1" customWidth="1"/>
    <col min="2" max="2" width="10.140625" style="1" bestFit="1" customWidth="1"/>
    <col min="3" max="4" width="13.8515625" style="1" customWidth="1"/>
    <col min="5" max="5" width="57.57421875" style="1" bestFit="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150</v>
      </c>
      <c r="F2" s="39" t="s">
        <v>58</v>
      </c>
      <c r="G2" s="40"/>
    </row>
    <row r="3" spans="2:7" ht="12.75">
      <c r="B3" s="2" t="s">
        <v>44</v>
      </c>
      <c r="E3" s="3" t="str">
        <f>'Price R'!E3</f>
        <v>2015-16</v>
      </c>
      <c r="F3" s="3" t="str">
        <f>'Price R'!F3</f>
        <v>Quarter 3</v>
      </c>
      <c r="G3" s="3" t="str">
        <f>'Price R'!G3</f>
        <v>01 October - 31 December 2015</v>
      </c>
    </row>
    <row r="4" ht="13.5" thickBot="1"/>
    <row r="5" spans="2:11" ht="38.25">
      <c r="B5" s="26" t="s">
        <v>45</v>
      </c>
      <c r="C5" s="25" t="s">
        <v>108</v>
      </c>
      <c r="D5" s="207" t="s">
        <v>109</v>
      </c>
      <c r="E5" s="10" t="s">
        <v>47</v>
      </c>
      <c r="F5" s="302" t="s">
        <v>51</v>
      </c>
      <c r="G5" s="303"/>
      <c r="H5" s="303"/>
      <c r="I5" s="304"/>
      <c r="J5" s="220" t="s">
        <v>50</v>
      </c>
      <c r="K5" s="257" t="s">
        <v>54</v>
      </c>
    </row>
    <row r="6" spans="2:31" s="4" customFormat="1" ht="38.25">
      <c r="B6" s="5"/>
      <c r="C6" s="93"/>
      <c r="D6" s="93"/>
      <c r="E6" s="6"/>
      <c r="F6" s="7" t="s">
        <v>48</v>
      </c>
      <c r="G6" s="9" t="s">
        <v>49</v>
      </c>
      <c r="H6" s="9" t="s">
        <v>90</v>
      </c>
      <c r="I6" s="190" t="s">
        <v>1</v>
      </c>
      <c r="J6" s="223" t="s">
        <v>52</v>
      </c>
      <c r="K6" s="31" t="s">
        <v>55</v>
      </c>
      <c r="N6" s="1"/>
      <c r="O6" s="1"/>
      <c r="P6" s="1"/>
      <c r="Q6" s="1"/>
      <c r="R6" s="1"/>
      <c r="S6" s="1"/>
      <c r="T6" s="1"/>
      <c r="U6" s="1"/>
      <c r="V6" s="1"/>
      <c r="W6" s="1"/>
      <c r="X6" s="1"/>
      <c r="Y6" s="1"/>
      <c r="Z6" s="1"/>
      <c r="AA6" s="1"/>
      <c r="AB6" s="1"/>
      <c r="AC6" s="1"/>
      <c r="AD6" s="1"/>
      <c r="AE6" s="1"/>
    </row>
    <row r="7" spans="2:11" ht="33" customHeight="1">
      <c r="B7" s="163">
        <v>42121</v>
      </c>
      <c r="C7" s="192" t="s">
        <v>264</v>
      </c>
      <c r="D7" s="192" t="s">
        <v>110</v>
      </c>
      <c r="E7" s="268" t="s">
        <v>256</v>
      </c>
      <c r="F7" s="113"/>
      <c r="G7" s="113">
        <v>52.4</v>
      </c>
      <c r="H7" s="113"/>
      <c r="I7" s="113"/>
      <c r="J7" s="113"/>
      <c r="K7" s="112">
        <f aca="true" t="shared" si="0" ref="K7:K33">SUM(F7:J7)</f>
        <v>52.4</v>
      </c>
    </row>
    <row r="8" spans="2:11" ht="33" customHeight="1">
      <c r="B8" s="163">
        <v>42177</v>
      </c>
      <c r="C8" s="192" t="s">
        <v>188</v>
      </c>
      <c r="D8" s="192" t="s">
        <v>110</v>
      </c>
      <c r="E8" s="268" t="s">
        <v>256</v>
      </c>
      <c r="F8" s="113"/>
      <c r="G8" s="113">
        <v>52.4</v>
      </c>
      <c r="H8" s="113"/>
      <c r="I8" s="113"/>
      <c r="J8" s="113"/>
      <c r="K8" s="112">
        <f t="shared" si="0"/>
        <v>52.4</v>
      </c>
    </row>
    <row r="9" spans="2:11" ht="33" customHeight="1">
      <c r="B9" s="163">
        <v>42177</v>
      </c>
      <c r="C9" s="192" t="s">
        <v>190</v>
      </c>
      <c r="D9" s="192" t="s">
        <v>110</v>
      </c>
      <c r="E9" s="268" t="s">
        <v>265</v>
      </c>
      <c r="F9" s="113"/>
      <c r="G9" s="113">
        <v>4.8</v>
      </c>
      <c r="H9" s="113"/>
      <c r="I9" s="113"/>
      <c r="J9" s="113"/>
      <c r="K9" s="112">
        <f t="shared" si="0"/>
        <v>4.8</v>
      </c>
    </row>
    <row r="10" spans="2:11" ht="33" customHeight="1">
      <c r="B10" s="163">
        <v>42177</v>
      </c>
      <c r="C10" s="192" t="s">
        <v>266</v>
      </c>
      <c r="D10" s="192" t="s">
        <v>258</v>
      </c>
      <c r="E10" s="268" t="s">
        <v>256</v>
      </c>
      <c r="F10" s="113"/>
      <c r="G10" s="113"/>
      <c r="H10" s="113"/>
      <c r="I10" s="113"/>
      <c r="J10" s="113">
        <v>8.6</v>
      </c>
      <c r="K10" s="112">
        <f t="shared" si="0"/>
        <v>8.6</v>
      </c>
    </row>
    <row r="11" spans="2:11" ht="33" customHeight="1">
      <c r="B11" s="163">
        <v>42184</v>
      </c>
      <c r="C11" s="192" t="s">
        <v>267</v>
      </c>
      <c r="D11" s="192" t="s">
        <v>221</v>
      </c>
      <c r="E11" s="280" t="s">
        <v>268</v>
      </c>
      <c r="F11" s="113"/>
      <c r="G11" s="113"/>
      <c r="H11" s="113">
        <v>20.7</v>
      </c>
      <c r="I11" s="113"/>
      <c r="J11" s="113"/>
      <c r="K11" s="112">
        <f t="shared" si="0"/>
        <v>20.7</v>
      </c>
    </row>
    <row r="12" spans="2:11" ht="33" customHeight="1">
      <c r="B12" s="163">
        <v>42185</v>
      </c>
      <c r="C12" s="192" t="s">
        <v>269</v>
      </c>
      <c r="D12" s="192" t="s">
        <v>221</v>
      </c>
      <c r="E12" s="268" t="s">
        <v>270</v>
      </c>
      <c r="F12" s="113"/>
      <c r="G12" s="113"/>
      <c r="H12" s="113">
        <v>20.7</v>
      </c>
      <c r="I12" s="113"/>
      <c r="J12" s="113"/>
      <c r="K12" s="112">
        <f t="shared" si="0"/>
        <v>20.7</v>
      </c>
    </row>
    <row r="13" spans="2:11" ht="33" customHeight="1">
      <c r="B13" s="163">
        <v>42264</v>
      </c>
      <c r="C13" s="192" t="s">
        <v>271</v>
      </c>
      <c r="D13" s="192" t="s">
        <v>110</v>
      </c>
      <c r="E13" s="268" t="s">
        <v>272</v>
      </c>
      <c r="F13" s="113"/>
      <c r="G13" s="113">
        <v>214</v>
      </c>
      <c r="H13" s="113"/>
      <c r="I13" s="113"/>
      <c r="J13" s="113"/>
      <c r="K13" s="112">
        <f t="shared" si="0"/>
        <v>214</v>
      </c>
    </row>
    <row r="14" spans="2:11" ht="51">
      <c r="B14" s="163">
        <v>42264</v>
      </c>
      <c r="C14" s="192" t="s">
        <v>273</v>
      </c>
      <c r="D14" s="192" t="s">
        <v>110</v>
      </c>
      <c r="E14" s="268" t="s">
        <v>274</v>
      </c>
      <c r="F14" s="113"/>
      <c r="G14" s="113">
        <v>12</v>
      </c>
      <c r="H14" s="113"/>
      <c r="I14" s="113"/>
      <c r="J14" s="113"/>
      <c r="K14" s="112">
        <f t="shared" si="0"/>
        <v>12</v>
      </c>
    </row>
    <row r="15" spans="2:11" ht="33" customHeight="1">
      <c r="B15" s="163">
        <v>42264</v>
      </c>
      <c r="C15" s="192" t="s">
        <v>266</v>
      </c>
      <c r="D15" s="192" t="s">
        <v>258</v>
      </c>
      <c r="E15" s="268" t="s">
        <v>272</v>
      </c>
      <c r="F15" s="113"/>
      <c r="G15" s="113"/>
      <c r="H15" s="113"/>
      <c r="I15" s="113"/>
      <c r="J15" s="113">
        <v>4.3</v>
      </c>
      <c r="K15" s="112">
        <f t="shared" si="0"/>
        <v>4.3</v>
      </c>
    </row>
    <row r="16" spans="2:11" ht="33" customHeight="1">
      <c r="B16" s="163">
        <v>42268</v>
      </c>
      <c r="C16" s="192" t="s">
        <v>275</v>
      </c>
      <c r="D16" s="192" t="s">
        <v>111</v>
      </c>
      <c r="E16" s="268" t="s">
        <v>256</v>
      </c>
      <c r="F16" s="113"/>
      <c r="G16" s="113"/>
      <c r="H16" s="113"/>
      <c r="I16" s="113">
        <v>103.05</v>
      </c>
      <c r="J16" s="113"/>
      <c r="K16" s="112">
        <f t="shared" si="0"/>
        <v>103.05</v>
      </c>
    </row>
    <row r="17" spans="2:11" ht="33" customHeight="1">
      <c r="B17" s="163">
        <v>42268</v>
      </c>
      <c r="C17" s="192" t="s">
        <v>188</v>
      </c>
      <c r="D17" s="192" t="s">
        <v>110</v>
      </c>
      <c r="E17" s="280" t="s">
        <v>256</v>
      </c>
      <c r="F17" s="113"/>
      <c r="G17" s="113">
        <v>212.5</v>
      </c>
      <c r="H17" s="113"/>
      <c r="I17" s="113"/>
      <c r="J17" s="113"/>
      <c r="K17" s="112">
        <f t="shared" si="0"/>
        <v>212.5</v>
      </c>
    </row>
    <row r="18" spans="2:11" ht="33" customHeight="1">
      <c r="B18" s="163">
        <v>42268</v>
      </c>
      <c r="C18" s="192" t="s">
        <v>276</v>
      </c>
      <c r="D18" s="192" t="s">
        <v>221</v>
      </c>
      <c r="E18" s="268" t="s">
        <v>277</v>
      </c>
      <c r="F18" s="113"/>
      <c r="G18" s="113">
        <v>12</v>
      </c>
      <c r="H18" s="113"/>
      <c r="I18" s="113"/>
      <c r="J18" s="113"/>
      <c r="K18" s="112">
        <f t="shared" si="0"/>
        <v>12</v>
      </c>
    </row>
    <row r="19" spans="2:11" ht="33" customHeight="1">
      <c r="B19" s="163">
        <v>42269</v>
      </c>
      <c r="C19" s="192" t="s">
        <v>278</v>
      </c>
      <c r="D19" s="192" t="s">
        <v>221</v>
      </c>
      <c r="E19" s="268" t="s">
        <v>279</v>
      </c>
      <c r="F19" s="113"/>
      <c r="G19" s="113"/>
      <c r="H19" s="113">
        <v>9</v>
      </c>
      <c r="I19" s="113"/>
      <c r="J19" s="113"/>
      <c r="K19" s="112">
        <f t="shared" si="0"/>
        <v>9</v>
      </c>
    </row>
    <row r="20" spans="2:11" ht="33" customHeight="1">
      <c r="B20" s="163">
        <v>42303</v>
      </c>
      <c r="C20" s="192" t="s">
        <v>275</v>
      </c>
      <c r="D20" s="192" t="s">
        <v>111</v>
      </c>
      <c r="E20" s="268" t="s">
        <v>256</v>
      </c>
      <c r="F20" s="113"/>
      <c r="G20" s="113"/>
      <c r="H20" s="113"/>
      <c r="I20" s="113">
        <v>103.35</v>
      </c>
      <c r="J20" s="113"/>
      <c r="K20" s="112">
        <f t="shared" si="0"/>
        <v>103.35</v>
      </c>
    </row>
    <row r="21" spans="2:11" ht="33" customHeight="1">
      <c r="B21" s="163">
        <v>42303</v>
      </c>
      <c r="C21" s="192" t="s">
        <v>188</v>
      </c>
      <c r="D21" s="192" t="s">
        <v>221</v>
      </c>
      <c r="E21" s="268" t="s">
        <v>256</v>
      </c>
      <c r="F21" s="113"/>
      <c r="G21" s="113">
        <v>72.6</v>
      </c>
      <c r="H21" s="113"/>
      <c r="I21" s="113"/>
      <c r="J21" s="113"/>
      <c r="K21" s="112">
        <f t="shared" si="0"/>
        <v>72.6</v>
      </c>
    </row>
    <row r="22" spans="2:11" ht="33" customHeight="1">
      <c r="B22" s="163">
        <v>42303</v>
      </c>
      <c r="C22" s="192" t="s">
        <v>190</v>
      </c>
      <c r="D22" s="192" t="s">
        <v>221</v>
      </c>
      <c r="E22" s="268" t="s">
        <v>280</v>
      </c>
      <c r="F22" s="113"/>
      <c r="G22" s="113">
        <v>4.8</v>
      </c>
      <c r="H22" s="113"/>
      <c r="I22" s="113"/>
      <c r="J22" s="113"/>
      <c r="K22" s="112">
        <f t="shared" si="0"/>
        <v>4.8</v>
      </c>
    </row>
    <row r="23" spans="2:11" ht="33" customHeight="1">
      <c r="B23" s="163">
        <v>42303</v>
      </c>
      <c r="C23" s="192" t="s">
        <v>281</v>
      </c>
      <c r="D23" s="192" t="s">
        <v>221</v>
      </c>
      <c r="E23" s="268" t="s">
        <v>256</v>
      </c>
      <c r="F23" s="113"/>
      <c r="G23" s="113">
        <v>145.2</v>
      </c>
      <c r="H23" s="113"/>
      <c r="I23" s="113"/>
      <c r="J23" s="113"/>
      <c r="K23" s="112">
        <f t="shared" si="0"/>
        <v>145.2</v>
      </c>
    </row>
    <row r="24" spans="2:11" ht="33" customHeight="1">
      <c r="B24" s="163">
        <v>42303</v>
      </c>
      <c r="C24" s="192" t="s">
        <v>278</v>
      </c>
      <c r="D24" s="192" t="s">
        <v>221</v>
      </c>
      <c r="E24" s="268" t="s">
        <v>279</v>
      </c>
      <c r="F24" s="113"/>
      <c r="G24" s="113"/>
      <c r="H24" s="113">
        <v>8.6</v>
      </c>
      <c r="I24" s="113"/>
      <c r="J24" s="113"/>
      <c r="K24" s="112">
        <f t="shared" si="0"/>
        <v>8.6</v>
      </c>
    </row>
    <row r="25" spans="2:11" ht="33" customHeight="1">
      <c r="B25" s="163">
        <v>42303</v>
      </c>
      <c r="C25" s="192" t="s">
        <v>266</v>
      </c>
      <c r="D25" s="192" t="s">
        <v>258</v>
      </c>
      <c r="E25" s="268" t="s">
        <v>256</v>
      </c>
      <c r="F25" s="113"/>
      <c r="G25" s="113"/>
      <c r="H25" s="113"/>
      <c r="I25" s="113"/>
      <c r="J25" s="113">
        <v>8.6</v>
      </c>
      <c r="K25" s="112">
        <f t="shared" si="0"/>
        <v>8.6</v>
      </c>
    </row>
    <row r="26" spans="2:11" ht="33" customHeight="1">
      <c r="B26" s="163">
        <v>42331</v>
      </c>
      <c r="C26" s="192" t="s">
        <v>188</v>
      </c>
      <c r="D26" s="192" t="s">
        <v>110</v>
      </c>
      <c r="E26" s="268" t="s">
        <v>256</v>
      </c>
      <c r="F26" s="113"/>
      <c r="G26" s="113">
        <v>212.5</v>
      </c>
      <c r="H26" s="113"/>
      <c r="I26" s="113"/>
      <c r="J26" s="113"/>
      <c r="K26" s="112">
        <f t="shared" si="0"/>
        <v>212.5</v>
      </c>
    </row>
    <row r="27" spans="2:11" ht="33" customHeight="1">
      <c r="B27" s="163">
        <v>42331</v>
      </c>
      <c r="C27" s="192" t="s">
        <v>190</v>
      </c>
      <c r="D27" s="192" t="s">
        <v>221</v>
      </c>
      <c r="E27" s="268" t="s">
        <v>280</v>
      </c>
      <c r="F27" s="113"/>
      <c r="G27" s="113">
        <v>4.8</v>
      </c>
      <c r="H27" s="113"/>
      <c r="I27" s="113"/>
      <c r="J27" s="113"/>
      <c r="K27" s="112">
        <f t="shared" si="0"/>
        <v>4.8</v>
      </c>
    </row>
    <row r="28" spans="2:11" ht="33" customHeight="1">
      <c r="B28" s="163">
        <v>42331</v>
      </c>
      <c r="C28" s="192" t="s">
        <v>282</v>
      </c>
      <c r="D28" s="192" t="s">
        <v>221</v>
      </c>
      <c r="E28" s="268" t="s">
        <v>279</v>
      </c>
      <c r="F28" s="113"/>
      <c r="G28" s="113"/>
      <c r="H28" s="113">
        <v>8</v>
      </c>
      <c r="I28" s="113"/>
      <c r="J28" s="113"/>
      <c r="K28" s="112">
        <f t="shared" si="0"/>
        <v>8</v>
      </c>
    </row>
    <row r="29" spans="2:11" ht="33" customHeight="1">
      <c r="B29" s="163">
        <v>42331</v>
      </c>
      <c r="C29" s="192" t="s">
        <v>275</v>
      </c>
      <c r="D29" s="192" t="s">
        <v>111</v>
      </c>
      <c r="E29" s="268" t="s">
        <v>256</v>
      </c>
      <c r="F29" s="113"/>
      <c r="G29" s="113"/>
      <c r="H29" s="113"/>
      <c r="I29" s="113">
        <v>103.35</v>
      </c>
      <c r="J29" s="113"/>
      <c r="K29" s="112">
        <f t="shared" si="0"/>
        <v>103.35</v>
      </c>
    </row>
    <row r="30" spans="2:11" ht="33" customHeight="1">
      <c r="B30" s="163">
        <v>42332</v>
      </c>
      <c r="C30" s="192" t="s">
        <v>191</v>
      </c>
      <c r="D30" s="192" t="s">
        <v>221</v>
      </c>
      <c r="E30" s="268" t="s">
        <v>280</v>
      </c>
      <c r="F30" s="113"/>
      <c r="G30" s="113">
        <v>4.8</v>
      </c>
      <c r="H30" s="113"/>
      <c r="I30" s="113"/>
      <c r="J30" s="113"/>
      <c r="K30" s="112">
        <f t="shared" si="0"/>
        <v>4.8</v>
      </c>
    </row>
    <row r="31" spans="2:11" ht="33" customHeight="1">
      <c r="B31" s="163">
        <v>42332</v>
      </c>
      <c r="C31" s="192" t="s">
        <v>283</v>
      </c>
      <c r="D31" s="192" t="s">
        <v>221</v>
      </c>
      <c r="E31" s="268" t="s">
        <v>279</v>
      </c>
      <c r="F31" s="113"/>
      <c r="G31" s="113"/>
      <c r="H31" s="113">
        <v>8</v>
      </c>
      <c r="I31" s="113"/>
      <c r="J31" s="113"/>
      <c r="K31" s="112">
        <f t="shared" si="0"/>
        <v>8</v>
      </c>
    </row>
    <row r="32" spans="2:11" ht="33" customHeight="1">
      <c r="B32" s="163">
        <v>42339</v>
      </c>
      <c r="C32" s="192" t="s">
        <v>189</v>
      </c>
      <c r="D32" s="192" t="s">
        <v>110</v>
      </c>
      <c r="E32" s="268" t="s">
        <v>284</v>
      </c>
      <c r="F32" s="113"/>
      <c r="G32" s="113">
        <v>131.65</v>
      </c>
      <c r="H32" s="113"/>
      <c r="I32" s="113"/>
      <c r="J32" s="113"/>
      <c r="K32" s="112">
        <f t="shared" si="0"/>
        <v>131.65</v>
      </c>
    </row>
    <row r="33" spans="2:11" ht="33" customHeight="1">
      <c r="B33" s="163">
        <v>42352</v>
      </c>
      <c r="C33" s="192" t="s">
        <v>275</v>
      </c>
      <c r="D33" s="192" t="s">
        <v>111</v>
      </c>
      <c r="E33" s="268" t="s">
        <v>256</v>
      </c>
      <c r="F33" s="113"/>
      <c r="G33" s="113"/>
      <c r="H33" s="113"/>
      <c r="I33" s="113">
        <v>103.35</v>
      </c>
      <c r="J33" s="113"/>
      <c r="K33" s="112">
        <f t="shared" si="0"/>
        <v>103.35</v>
      </c>
    </row>
    <row r="34" spans="2:11" ht="12.75">
      <c r="B34" s="305"/>
      <c r="C34" s="306"/>
      <c r="D34" s="306"/>
      <c r="E34" s="307"/>
      <c r="F34" s="249">
        <f aca="true" t="shared" si="1" ref="F34:K34">SUM(F7:F33)</f>
        <v>0</v>
      </c>
      <c r="G34" s="249">
        <f t="shared" si="1"/>
        <v>1136.45</v>
      </c>
      <c r="H34" s="249">
        <f t="shared" si="1"/>
        <v>75</v>
      </c>
      <c r="I34" s="249">
        <f t="shared" si="1"/>
        <v>413.1</v>
      </c>
      <c r="J34" s="249">
        <f t="shared" si="1"/>
        <v>21.5</v>
      </c>
      <c r="K34" s="265">
        <f t="shared" si="1"/>
        <v>1646.0499999999997</v>
      </c>
    </row>
    <row r="35" spans="2:11" ht="13.5" thickBot="1">
      <c r="B35" s="308"/>
      <c r="C35" s="309"/>
      <c r="D35" s="309"/>
      <c r="E35" s="310"/>
      <c r="F35" s="251"/>
      <c r="G35" s="251"/>
      <c r="H35" s="250"/>
      <c r="I35" s="252"/>
      <c r="J35" s="250"/>
      <c r="K35" s="253"/>
    </row>
  </sheetData>
  <sheetProtection/>
  <mergeCells count="2">
    <mergeCell ref="F5:I5"/>
    <mergeCell ref="B34:E35"/>
  </mergeCells>
  <conditionalFormatting sqref="K7:K33">
    <cfRule type="expression" priority="4" dxfId="0">
      <formula>MOD(ROW(),2)=1</formula>
    </cfRule>
  </conditionalFormatting>
  <conditionalFormatting sqref="B7:D33">
    <cfRule type="expression" priority="3" dxfId="0">
      <formula>MOD(ROW(),2)=1</formula>
    </cfRule>
  </conditionalFormatting>
  <conditionalFormatting sqref="E7:E33">
    <cfRule type="expression" priority="2" dxfId="0">
      <formula>MOD(ROW(),2)=1</formula>
    </cfRule>
  </conditionalFormatting>
  <conditionalFormatting sqref="F7:J33">
    <cfRule type="expression" priority="1" dxfId="0">
      <formula>MOD(ROW(),2)=1</formula>
    </cfRule>
  </conditionalFormatting>
  <dataValidations count="2">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 type="list" allowBlank="1" showInputMessage="1" showErrorMessage="1" sqref="F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37" r:id="rId1"/>
</worksheet>
</file>

<file path=xl/worksheets/sheet18.xml><?xml version="1.0" encoding="utf-8"?>
<worksheet xmlns="http://schemas.openxmlformats.org/spreadsheetml/2006/main" xmlns:r="http://schemas.openxmlformats.org/officeDocument/2006/relationships">
  <sheetPr>
    <pageSetUpPr fitToPage="1"/>
  </sheetPr>
  <dimension ref="B1:AE40"/>
  <sheetViews>
    <sheetView zoomScalePageLayoutView="0" workbookViewId="0" topLeftCell="A1">
      <selection activeCell="E14" sqref="E14"/>
    </sheetView>
  </sheetViews>
  <sheetFormatPr defaultColWidth="9.140625" defaultRowHeight="12.75"/>
  <cols>
    <col min="1" max="1" width="1.421875" style="1" customWidth="1"/>
    <col min="2" max="2" width="14.8515625" style="1" customWidth="1"/>
    <col min="3" max="3" width="15.57421875" style="1" customWidth="1"/>
    <col min="4" max="4" width="13.8515625" style="1" customWidth="1"/>
    <col min="5" max="5" width="54.8515625" style="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143</v>
      </c>
      <c r="F2" s="39" t="s">
        <v>58</v>
      </c>
      <c r="G2" s="40"/>
    </row>
    <row r="3" spans="2:7" ht="12.75">
      <c r="B3" s="2" t="s">
        <v>44</v>
      </c>
      <c r="E3" s="3" t="str">
        <f>'Price R'!E3</f>
        <v>2015-16</v>
      </c>
      <c r="F3" s="3" t="str">
        <f>'Price R'!F3</f>
        <v>Quarter 3</v>
      </c>
      <c r="G3" s="3" t="str">
        <f>'Price R'!G3</f>
        <v>01 October - 31 December 2015</v>
      </c>
    </row>
    <row r="4" ht="13.5" thickBot="1"/>
    <row r="5" spans="2:11" ht="38.25">
      <c r="B5" s="26" t="s">
        <v>45</v>
      </c>
      <c r="C5" s="25" t="s">
        <v>108</v>
      </c>
      <c r="D5" s="207" t="s">
        <v>109</v>
      </c>
      <c r="E5" s="10" t="s">
        <v>47</v>
      </c>
      <c r="F5" s="302" t="s">
        <v>51</v>
      </c>
      <c r="G5" s="303"/>
      <c r="H5" s="303"/>
      <c r="I5" s="304"/>
      <c r="J5" s="220" t="s">
        <v>50</v>
      </c>
      <c r="K5" s="257" t="s">
        <v>54</v>
      </c>
    </row>
    <row r="6" spans="2:31" s="4" customFormat="1" ht="38.25">
      <c r="B6" s="5"/>
      <c r="C6" s="93"/>
      <c r="D6" s="93"/>
      <c r="E6" s="6"/>
      <c r="F6" s="7" t="s">
        <v>48</v>
      </c>
      <c r="G6" s="9" t="s">
        <v>49</v>
      </c>
      <c r="H6" s="9" t="s">
        <v>90</v>
      </c>
      <c r="I6" s="190" t="s">
        <v>1</v>
      </c>
      <c r="J6" s="223" t="s">
        <v>52</v>
      </c>
      <c r="K6" s="31" t="s">
        <v>55</v>
      </c>
      <c r="N6" s="1"/>
      <c r="O6" s="1"/>
      <c r="P6" s="1"/>
      <c r="Q6" s="1"/>
      <c r="R6" s="1"/>
      <c r="S6" s="1"/>
      <c r="T6" s="1"/>
      <c r="U6" s="1"/>
      <c r="V6" s="1"/>
      <c r="W6" s="1"/>
      <c r="X6" s="1"/>
      <c r="Y6" s="1"/>
      <c r="Z6" s="1"/>
      <c r="AA6" s="1"/>
      <c r="AB6" s="1"/>
      <c r="AC6" s="1"/>
      <c r="AD6" s="1"/>
      <c r="AE6" s="1"/>
    </row>
    <row r="7" spans="2:11" ht="38.25">
      <c r="B7" s="297">
        <v>42121</v>
      </c>
      <c r="C7" s="192" t="s">
        <v>285</v>
      </c>
      <c r="D7" s="192" t="s">
        <v>221</v>
      </c>
      <c r="E7" s="299" t="s">
        <v>256</v>
      </c>
      <c r="F7" s="113"/>
      <c r="G7" s="300"/>
      <c r="H7" s="113">
        <v>11.7</v>
      </c>
      <c r="I7" s="113"/>
      <c r="J7" s="113"/>
      <c r="K7" s="112">
        <f aca="true" t="shared" si="0" ref="K7:K38">SUM(F7:J7)</f>
        <v>11.7</v>
      </c>
    </row>
    <row r="8" spans="2:11" ht="30" customHeight="1">
      <c r="B8" s="297">
        <v>42121</v>
      </c>
      <c r="C8" s="192" t="s">
        <v>286</v>
      </c>
      <c r="D8" s="192" t="s">
        <v>221</v>
      </c>
      <c r="E8" s="266" t="s">
        <v>256</v>
      </c>
      <c r="F8" s="113"/>
      <c r="G8" s="113">
        <v>126.5</v>
      </c>
      <c r="H8" s="113"/>
      <c r="I8" s="113"/>
      <c r="J8" s="113"/>
      <c r="K8" s="112">
        <f t="shared" si="0"/>
        <v>126.5</v>
      </c>
    </row>
    <row r="9" spans="2:11" ht="30" customHeight="1">
      <c r="B9" s="297">
        <v>42122</v>
      </c>
      <c r="C9" s="192" t="s">
        <v>287</v>
      </c>
      <c r="D9" s="192" t="s">
        <v>221</v>
      </c>
      <c r="E9" s="287" t="s">
        <v>256</v>
      </c>
      <c r="F9" s="113"/>
      <c r="G9" s="113"/>
      <c r="H9" s="113">
        <v>11.7</v>
      </c>
      <c r="I9" s="113"/>
      <c r="J9" s="113"/>
      <c r="K9" s="112">
        <f t="shared" si="0"/>
        <v>11.7</v>
      </c>
    </row>
    <row r="10" spans="2:11" ht="30" customHeight="1">
      <c r="B10" s="297">
        <v>42122</v>
      </c>
      <c r="C10" s="192" t="s">
        <v>288</v>
      </c>
      <c r="D10" s="192" t="s">
        <v>258</v>
      </c>
      <c r="E10" s="287" t="s">
        <v>256</v>
      </c>
      <c r="F10" s="113"/>
      <c r="G10" s="113"/>
      <c r="H10" s="113"/>
      <c r="I10" s="113"/>
      <c r="J10" s="113">
        <v>20</v>
      </c>
      <c r="K10" s="112">
        <f t="shared" si="0"/>
        <v>20</v>
      </c>
    </row>
    <row r="11" spans="2:11" ht="30" customHeight="1">
      <c r="B11" s="297">
        <v>42122</v>
      </c>
      <c r="C11" s="192" t="s">
        <v>289</v>
      </c>
      <c r="D11" s="192" t="s">
        <v>221</v>
      </c>
      <c r="E11" s="287" t="s">
        <v>256</v>
      </c>
      <c r="F11" s="113"/>
      <c r="G11" s="113">
        <v>48.3</v>
      </c>
      <c r="H11" s="113"/>
      <c r="I11" s="113"/>
      <c r="J11" s="113"/>
      <c r="K11" s="112">
        <f t="shared" si="0"/>
        <v>48.3</v>
      </c>
    </row>
    <row r="12" spans="2:11" ht="30" customHeight="1">
      <c r="B12" s="294">
        <v>42142</v>
      </c>
      <c r="C12" s="192" t="s">
        <v>290</v>
      </c>
      <c r="D12" s="192" t="s">
        <v>221</v>
      </c>
      <c r="E12" s="266" t="s">
        <v>256</v>
      </c>
      <c r="F12" s="113"/>
      <c r="G12" s="113">
        <v>8</v>
      </c>
      <c r="H12" s="113"/>
      <c r="I12" s="113"/>
      <c r="J12" s="113"/>
      <c r="K12" s="112">
        <f t="shared" si="0"/>
        <v>8</v>
      </c>
    </row>
    <row r="13" spans="2:11" ht="25.5">
      <c r="B13" s="297">
        <v>42142</v>
      </c>
      <c r="C13" s="192" t="s">
        <v>288</v>
      </c>
      <c r="D13" s="192" t="s">
        <v>258</v>
      </c>
      <c r="E13" s="266" t="s">
        <v>256</v>
      </c>
      <c r="F13" s="113"/>
      <c r="G13" s="113"/>
      <c r="H13" s="113"/>
      <c r="I13" s="113"/>
      <c r="J13" s="113">
        <v>10</v>
      </c>
      <c r="K13" s="112">
        <f t="shared" si="0"/>
        <v>10</v>
      </c>
    </row>
    <row r="14" spans="2:11" ht="38.25">
      <c r="B14" s="297">
        <v>42142</v>
      </c>
      <c r="C14" s="192" t="s">
        <v>285</v>
      </c>
      <c r="D14" s="192" t="s">
        <v>110</v>
      </c>
      <c r="E14" s="266" t="s">
        <v>256</v>
      </c>
      <c r="F14" s="113"/>
      <c r="G14" s="113"/>
      <c r="H14" s="113">
        <v>23.4</v>
      </c>
      <c r="I14" s="113"/>
      <c r="J14" s="113"/>
      <c r="K14" s="112">
        <f t="shared" si="0"/>
        <v>23.4</v>
      </c>
    </row>
    <row r="15" spans="2:11" ht="30" customHeight="1">
      <c r="B15" s="296">
        <v>42142</v>
      </c>
      <c r="C15" s="200" t="s">
        <v>286</v>
      </c>
      <c r="D15" s="200" t="s">
        <v>110</v>
      </c>
      <c r="E15" s="292" t="s">
        <v>256</v>
      </c>
      <c r="F15" s="113"/>
      <c r="G15" s="113">
        <v>49</v>
      </c>
      <c r="H15" s="113"/>
      <c r="I15" s="113"/>
      <c r="J15" s="113"/>
      <c r="K15" s="112">
        <f t="shared" si="0"/>
        <v>49</v>
      </c>
    </row>
    <row r="16" spans="2:11" ht="38.25">
      <c r="B16" s="297">
        <v>42164</v>
      </c>
      <c r="C16" s="192" t="s">
        <v>285</v>
      </c>
      <c r="D16" s="192" t="s">
        <v>110</v>
      </c>
      <c r="E16" s="266" t="s">
        <v>291</v>
      </c>
      <c r="F16" s="113"/>
      <c r="G16" s="113"/>
      <c r="H16" s="113">
        <v>23.4</v>
      </c>
      <c r="I16" s="113"/>
      <c r="J16" s="113"/>
      <c r="K16" s="112">
        <f t="shared" si="0"/>
        <v>23.4</v>
      </c>
    </row>
    <row r="17" spans="2:11" ht="30" customHeight="1">
      <c r="B17" s="297">
        <v>42164</v>
      </c>
      <c r="C17" s="192" t="s">
        <v>286</v>
      </c>
      <c r="D17" s="192" t="s">
        <v>110</v>
      </c>
      <c r="E17" s="266" t="s">
        <v>291</v>
      </c>
      <c r="F17" s="113"/>
      <c r="G17" s="113">
        <v>49</v>
      </c>
      <c r="H17" s="113"/>
      <c r="I17" s="113"/>
      <c r="J17" s="113"/>
      <c r="K17" s="112">
        <f t="shared" si="0"/>
        <v>49</v>
      </c>
    </row>
    <row r="18" spans="2:11" ht="30" customHeight="1">
      <c r="B18" s="297">
        <v>42167</v>
      </c>
      <c r="C18" s="192" t="s">
        <v>288</v>
      </c>
      <c r="D18" s="192" t="s">
        <v>258</v>
      </c>
      <c r="E18" s="287" t="s">
        <v>292</v>
      </c>
      <c r="F18" s="113"/>
      <c r="G18" s="113"/>
      <c r="H18" s="113"/>
      <c r="I18" s="113"/>
      <c r="J18" s="113">
        <v>10</v>
      </c>
      <c r="K18" s="112">
        <f t="shared" si="0"/>
        <v>10</v>
      </c>
    </row>
    <row r="19" spans="2:11" ht="38.25">
      <c r="B19" s="297">
        <v>42167</v>
      </c>
      <c r="C19" s="192" t="s">
        <v>285</v>
      </c>
      <c r="D19" s="192" t="s">
        <v>110</v>
      </c>
      <c r="E19" s="287" t="s">
        <v>292</v>
      </c>
      <c r="F19" s="113"/>
      <c r="G19" s="113"/>
      <c r="H19" s="113">
        <v>23.4</v>
      </c>
      <c r="I19" s="113"/>
      <c r="J19" s="113"/>
      <c r="K19" s="112">
        <f t="shared" si="0"/>
        <v>23.4</v>
      </c>
    </row>
    <row r="20" spans="2:11" ht="30" customHeight="1">
      <c r="B20" s="297">
        <v>42167</v>
      </c>
      <c r="C20" s="192" t="s">
        <v>286</v>
      </c>
      <c r="D20" s="192" t="s">
        <v>110</v>
      </c>
      <c r="E20" s="299" t="s">
        <v>292</v>
      </c>
      <c r="F20" s="113"/>
      <c r="G20" s="113">
        <v>49</v>
      </c>
      <c r="H20" s="113"/>
      <c r="I20" s="113"/>
      <c r="J20" s="113"/>
      <c r="K20" s="112">
        <f t="shared" si="0"/>
        <v>49</v>
      </c>
    </row>
    <row r="21" spans="2:11" ht="30" customHeight="1">
      <c r="B21" s="297">
        <v>42177</v>
      </c>
      <c r="C21" s="192" t="s">
        <v>286</v>
      </c>
      <c r="D21" s="192" t="s">
        <v>110</v>
      </c>
      <c r="E21" s="287" t="s">
        <v>256</v>
      </c>
      <c r="F21" s="113"/>
      <c r="G21" s="113">
        <v>49</v>
      </c>
      <c r="H21" s="113"/>
      <c r="I21" s="113"/>
      <c r="J21" s="113"/>
      <c r="K21" s="112">
        <f t="shared" si="0"/>
        <v>49</v>
      </c>
    </row>
    <row r="22" spans="2:11" ht="25.5">
      <c r="B22" s="297">
        <v>42177</v>
      </c>
      <c r="C22" s="192" t="s">
        <v>288</v>
      </c>
      <c r="D22" s="192" t="s">
        <v>258</v>
      </c>
      <c r="E22" s="266" t="s">
        <v>256</v>
      </c>
      <c r="F22" s="113"/>
      <c r="G22" s="113"/>
      <c r="H22" s="113"/>
      <c r="I22" s="113"/>
      <c r="J22" s="113">
        <v>20</v>
      </c>
      <c r="K22" s="112">
        <f t="shared" si="0"/>
        <v>20</v>
      </c>
    </row>
    <row r="23" spans="2:11" ht="38.25">
      <c r="B23" s="297">
        <v>42177</v>
      </c>
      <c r="C23" s="192" t="s">
        <v>285</v>
      </c>
      <c r="D23" s="192" t="s">
        <v>110</v>
      </c>
      <c r="E23" s="266" t="s">
        <v>256</v>
      </c>
      <c r="F23" s="113"/>
      <c r="G23" s="113"/>
      <c r="H23" s="113">
        <v>23.4</v>
      </c>
      <c r="I23" s="113"/>
      <c r="J23" s="113"/>
      <c r="K23" s="112">
        <f t="shared" si="0"/>
        <v>23.4</v>
      </c>
    </row>
    <row r="24" spans="2:11" ht="30" customHeight="1">
      <c r="B24" s="297">
        <v>42205</v>
      </c>
      <c r="C24" s="192" t="s">
        <v>286</v>
      </c>
      <c r="D24" s="192" t="s">
        <v>110</v>
      </c>
      <c r="E24" s="266" t="s">
        <v>256</v>
      </c>
      <c r="F24" s="113"/>
      <c r="G24" s="113">
        <v>49</v>
      </c>
      <c r="H24" s="113"/>
      <c r="I24" s="113"/>
      <c r="J24" s="113"/>
      <c r="K24" s="112">
        <f t="shared" si="0"/>
        <v>49</v>
      </c>
    </row>
    <row r="25" spans="2:11" ht="30" customHeight="1">
      <c r="B25" s="297">
        <v>42205</v>
      </c>
      <c r="C25" s="192" t="s">
        <v>288</v>
      </c>
      <c r="D25" s="192" t="s">
        <v>258</v>
      </c>
      <c r="E25" s="266" t="s">
        <v>256</v>
      </c>
      <c r="F25" s="113"/>
      <c r="G25" s="113"/>
      <c r="H25" s="113"/>
      <c r="I25" s="113"/>
      <c r="J25" s="113">
        <v>20</v>
      </c>
      <c r="K25" s="112">
        <f t="shared" si="0"/>
        <v>20</v>
      </c>
    </row>
    <row r="26" spans="2:11" ht="38.25">
      <c r="B26" s="297">
        <v>42205</v>
      </c>
      <c r="C26" s="192" t="s">
        <v>285</v>
      </c>
      <c r="D26" s="192" t="s">
        <v>110</v>
      </c>
      <c r="E26" s="266" t="s">
        <v>256</v>
      </c>
      <c r="F26" s="113"/>
      <c r="G26" s="113"/>
      <c r="H26" s="113">
        <v>23.4</v>
      </c>
      <c r="I26" s="113"/>
      <c r="J26" s="113"/>
      <c r="K26" s="112">
        <f t="shared" si="0"/>
        <v>23.4</v>
      </c>
    </row>
    <row r="27" spans="2:11" ht="25.5">
      <c r="B27" s="297">
        <v>42264</v>
      </c>
      <c r="C27" s="192" t="s">
        <v>288</v>
      </c>
      <c r="D27" s="192" t="s">
        <v>258</v>
      </c>
      <c r="E27" s="266" t="s">
        <v>293</v>
      </c>
      <c r="F27" s="113"/>
      <c r="G27" s="113"/>
      <c r="H27" s="113"/>
      <c r="I27" s="113"/>
      <c r="J27" s="113">
        <v>20</v>
      </c>
      <c r="K27" s="112">
        <f t="shared" si="0"/>
        <v>20</v>
      </c>
    </row>
    <row r="28" spans="2:11" ht="38.25">
      <c r="B28" s="297">
        <v>42264</v>
      </c>
      <c r="C28" s="192" t="s">
        <v>285</v>
      </c>
      <c r="D28" s="192" t="s">
        <v>110</v>
      </c>
      <c r="E28" s="266" t="s">
        <v>293</v>
      </c>
      <c r="F28" s="113"/>
      <c r="G28" s="113"/>
      <c r="H28" s="113">
        <v>23.4</v>
      </c>
      <c r="I28" s="113"/>
      <c r="J28" s="113"/>
      <c r="K28" s="112">
        <f t="shared" si="0"/>
        <v>23.4</v>
      </c>
    </row>
    <row r="29" spans="2:11" ht="30" customHeight="1">
      <c r="B29" s="297">
        <v>42264</v>
      </c>
      <c r="C29" s="200" t="s">
        <v>157</v>
      </c>
      <c r="D29" s="192" t="s">
        <v>111</v>
      </c>
      <c r="E29" s="266" t="s">
        <v>293</v>
      </c>
      <c r="F29" s="113"/>
      <c r="G29" s="113"/>
      <c r="H29" s="113"/>
      <c r="I29" s="113">
        <v>103.05</v>
      </c>
      <c r="J29" s="113"/>
      <c r="K29" s="112">
        <f t="shared" si="0"/>
        <v>103.05</v>
      </c>
    </row>
    <row r="30" spans="2:11" ht="30" customHeight="1">
      <c r="B30" s="297">
        <v>42264</v>
      </c>
      <c r="C30" s="192" t="s">
        <v>286</v>
      </c>
      <c r="D30" s="192" t="s">
        <v>110</v>
      </c>
      <c r="E30" s="266" t="s">
        <v>293</v>
      </c>
      <c r="F30" s="113"/>
      <c r="G30" s="113">
        <v>108</v>
      </c>
      <c r="H30" s="113"/>
      <c r="I30" s="113"/>
      <c r="J30" s="113"/>
      <c r="K30" s="112">
        <f t="shared" si="0"/>
        <v>108</v>
      </c>
    </row>
    <row r="31" spans="2:11" ht="30" customHeight="1">
      <c r="B31" s="296">
        <v>42268</v>
      </c>
      <c r="C31" s="200" t="s">
        <v>288</v>
      </c>
      <c r="D31" s="200" t="s">
        <v>258</v>
      </c>
      <c r="E31" s="292" t="s">
        <v>256</v>
      </c>
      <c r="F31" s="113"/>
      <c r="G31" s="113"/>
      <c r="H31" s="113"/>
      <c r="I31" s="113"/>
      <c r="J31" s="113">
        <v>20</v>
      </c>
      <c r="K31" s="112">
        <f t="shared" si="0"/>
        <v>20</v>
      </c>
    </row>
    <row r="32" spans="2:11" ht="38.25">
      <c r="B32" s="297">
        <v>42268</v>
      </c>
      <c r="C32" s="192" t="s">
        <v>285</v>
      </c>
      <c r="D32" s="192" t="s">
        <v>110</v>
      </c>
      <c r="E32" s="266" t="s">
        <v>256</v>
      </c>
      <c r="F32" s="113"/>
      <c r="G32" s="113"/>
      <c r="H32" s="113">
        <v>23.4</v>
      </c>
      <c r="I32" s="113"/>
      <c r="J32" s="113"/>
      <c r="K32" s="112">
        <f t="shared" si="0"/>
        <v>23.4</v>
      </c>
    </row>
    <row r="33" spans="2:11" ht="30" customHeight="1">
      <c r="B33" s="296">
        <v>42268</v>
      </c>
      <c r="C33" s="200" t="s">
        <v>275</v>
      </c>
      <c r="D33" s="200" t="s">
        <v>111</v>
      </c>
      <c r="E33" s="292" t="s">
        <v>256</v>
      </c>
      <c r="F33" s="113"/>
      <c r="G33" s="301"/>
      <c r="H33" s="113"/>
      <c r="I33" s="113">
        <v>103.05</v>
      </c>
      <c r="J33" s="113"/>
      <c r="K33" s="112">
        <f t="shared" si="0"/>
        <v>103.05</v>
      </c>
    </row>
    <row r="34" spans="2:11" ht="30" customHeight="1">
      <c r="B34" s="297">
        <v>42268</v>
      </c>
      <c r="C34" s="192" t="s">
        <v>286</v>
      </c>
      <c r="D34" s="192" t="s">
        <v>221</v>
      </c>
      <c r="E34" s="266" t="s">
        <v>256</v>
      </c>
      <c r="F34" s="113"/>
      <c r="G34" s="113">
        <v>83.5</v>
      </c>
      <c r="H34" s="113"/>
      <c r="I34" s="113"/>
      <c r="J34" s="113"/>
      <c r="K34" s="112">
        <f t="shared" si="0"/>
        <v>83.5</v>
      </c>
    </row>
    <row r="35" spans="2:11" ht="30" customHeight="1">
      <c r="B35" s="297">
        <v>42269</v>
      </c>
      <c r="C35" s="192" t="s">
        <v>289</v>
      </c>
      <c r="D35" s="192" t="s">
        <v>221</v>
      </c>
      <c r="E35" s="295" t="s">
        <v>256</v>
      </c>
      <c r="F35" s="113"/>
      <c r="G35" s="113">
        <v>57.75</v>
      </c>
      <c r="H35" s="113"/>
      <c r="I35" s="113"/>
      <c r="J35" s="113"/>
      <c r="K35" s="112">
        <f t="shared" si="0"/>
        <v>57.75</v>
      </c>
    </row>
    <row r="36" spans="2:11" ht="30" customHeight="1">
      <c r="B36" s="297">
        <v>42303</v>
      </c>
      <c r="C36" s="192" t="s">
        <v>275</v>
      </c>
      <c r="D36" s="192" t="s">
        <v>111</v>
      </c>
      <c r="E36" s="266" t="s">
        <v>256</v>
      </c>
      <c r="F36" s="113"/>
      <c r="G36" s="113"/>
      <c r="H36" s="113"/>
      <c r="I36" s="113">
        <v>103.35</v>
      </c>
      <c r="J36" s="113"/>
      <c r="K36" s="112">
        <f t="shared" si="0"/>
        <v>103.35</v>
      </c>
    </row>
    <row r="37" spans="2:11" ht="30" customHeight="1">
      <c r="B37" s="297">
        <v>42331</v>
      </c>
      <c r="C37" s="192" t="s">
        <v>275</v>
      </c>
      <c r="D37" s="192" t="s">
        <v>111</v>
      </c>
      <c r="E37" s="266" t="s">
        <v>256</v>
      </c>
      <c r="F37" s="113"/>
      <c r="G37" s="113"/>
      <c r="H37" s="113"/>
      <c r="I37" s="113">
        <v>103.35</v>
      </c>
      <c r="J37" s="113"/>
      <c r="K37" s="112">
        <f t="shared" si="0"/>
        <v>103.35</v>
      </c>
    </row>
    <row r="38" spans="2:11" ht="30" customHeight="1">
      <c r="B38" s="297">
        <v>42352</v>
      </c>
      <c r="C38" s="192" t="s">
        <v>275</v>
      </c>
      <c r="D38" s="192" t="s">
        <v>111</v>
      </c>
      <c r="E38" s="287" t="s">
        <v>256</v>
      </c>
      <c r="F38" s="113"/>
      <c r="G38" s="113"/>
      <c r="H38" s="113"/>
      <c r="I38" s="113">
        <v>103.35</v>
      </c>
      <c r="J38" s="113"/>
      <c r="K38" s="112">
        <f t="shared" si="0"/>
        <v>103.35</v>
      </c>
    </row>
    <row r="39" spans="2:11" ht="12.75">
      <c r="B39" s="281"/>
      <c r="C39" s="282"/>
      <c r="D39" s="282"/>
      <c r="E39" s="283"/>
      <c r="F39" s="249">
        <f aca="true" t="shared" si="1" ref="F39:K39">SUM(F7:F38)</f>
        <v>0</v>
      </c>
      <c r="G39" s="249">
        <f t="shared" si="1"/>
        <v>677.05</v>
      </c>
      <c r="H39" s="249">
        <f t="shared" si="1"/>
        <v>187.20000000000002</v>
      </c>
      <c r="I39" s="249">
        <f t="shared" si="1"/>
        <v>516.15</v>
      </c>
      <c r="J39" s="249">
        <f t="shared" si="1"/>
        <v>120</v>
      </c>
      <c r="K39" s="249">
        <f t="shared" si="1"/>
        <v>1500.3999999999994</v>
      </c>
    </row>
    <row r="40" spans="2:11" ht="13.5" thickBot="1">
      <c r="B40" s="284"/>
      <c r="C40" s="285"/>
      <c r="D40" s="285"/>
      <c r="E40" s="286"/>
      <c r="F40" s="251"/>
      <c r="G40" s="251"/>
      <c r="H40" s="250"/>
      <c r="I40" s="252"/>
      <c r="J40" s="250"/>
      <c r="K40" s="253"/>
    </row>
  </sheetData>
  <sheetProtection/>
  <mergeCells count="1">
    <mergeCell ref="F5:I5"/>
  </mergeCells>
  <conditionalFormatting sqref="K7">
    <cfRule type="expression" priority="77" dxfId="0">
      <formula>MOD(ROW(),2)=1</formula>
    </cfRule>
  </conditionalFormatting>
  <conditionalFormatting sqref="E7">
    <cfRule type="expression" priority="75" dxfId="0">
      <formula>MOD(ROW(),2)=1</formula>
    </cfRule>
  </conditionalFormatting>
  <conditionalFormatting sqref="B7:D7 F7:H7 J7 C8">
    <cfRule type="expression" priority="76" dxfId="0">
      <formula>MOD(ROW(),2)=1</formula>
    </cfRule>
  </conditionalFormatting>
  <conditionalFormatting sqref="I8">
    <cfRule type="expression" priority="13" dxfId="0">
      <formula>MOD(ROW(),2)=1</formula>
    </cfRule>
  </conditionalFormatting>
  <conditionalFormatting sqref="H17 H9 H14:H15 H11:H12">
    <cfRule type="expression" priority="11" dxfId="0">
      <formula>MOD(ROW(),2)=1</formula>
    </cfRule>
  </conditionalFormatting>
  <conditionalFormatting sqref="I8">
    <cfRule type="expression" priority="12" dxfId="0">
      <formula>MOD(ROW(),2)=1</formula>
    </cfRule>
  </conditionalFormatting>
  <conditionalFormatting sqref="I36:I37">
    <cfRule type="expression" priority="4" dxfId="0">
      <formula>MOD(ROW(),2)=1</formula>
    </cfRule>
  </conditionalFormatting>
  <conditionalFormatting sqref="I36:I38">
    <cfRule type="expression" priority="3" dxfId="0">
      <formula>MOD(ROW(),2)=1</formula>
    </cfRule>
  </conditionalFormatting>
  <conditionalFormatting sqref="F8:H8 B9:D10 E9:G9 B11:C11 B12:D13 F10:G14 E11:E12 B14:C14 F16:G16 E14 F19 E18:F18 B18:D19 E17:G17 B15:G15 J15 J16:K17 D16 B16:C17 J8 I12:J12 I13:K14 I9:J9 I10:K11 H18:J18 H19:K19">
    <cfRule type="expression" priority="73" dxfId="0">
      <formula>MOD(ROW(),2)=1</formula>
    </cfRule>
  </conditionalFormatting>
  <conditionalFormatting sqref="E8 E10:E11 E13:E14 E16:E17 E19">
    <cfRule type="expression" priority="72" dxfId="0">
      <formula>MOD(ROW(),2)=1</formula>
    </cfRule>
  </conditionalFormatting>
  <conditionalFormatting sqref="E9:E10">
    <cfRule type="expression" priority="71" dxfId="0">
      <formula>MOD(ROW(),2)=1</formula>
    </cfRule>
  </conditionalFormatting>
  <conditionalFormatting sqref="B10:B11 B8 D10:D11 F11:G12 B13:B14 C11 D13:D14 C14 F18 B16:B17 B19 D19 F9:G9 F17:G17 J17:K17 F14:G15 J15:K15 D16:D17 F8:H8 J8:K8 I9:K9 I14:K14 I11:K12 H18:K18 D8">
    <cfRule type="expression" priority="74" dxfId="0">
      <formula>MOD(ROW(),2)=1</formula>
    </cfRule>
  </conditionalFormatting>
  <conditionalFormatting sqref="C10:C11 C13:C14 C19">
    <cfRule type="expression" priority="68" dxfId="0">
      <formula>MOD(ROW(),2)=1</formula>
    </cfRule>
  </conditionalFormatting>
  <conditionalFormatting sqref="C9">
    <cfRule type="expression" priority="70" dxfId="0">
      <formula>MOD(ROW(),2)=1</formula>
    </cfRule>
  </conditionalFormatting>
  <conditionalFormatting sqref="D9 D11">
    <cfRule type="expression" priority="69" dxfId="0">
      <formula>MOD(ROW(),2)=1</formula>
    </cfRule>
  </conditionalFormatting>
  <conditionalFormatting sqref="E12:E13">
    <cfRule type="expression" priority="67" dxfId="0">
      <formula>MOD(ROW(),2)=1</formula>
    </cfRule>
  </conditionalFormatting>
  <conditionalFormatting sqref="C12">
    <cfRule type="expression" priority="66" dxfId="0">
      <formula>MOD(ROW(),2)=1</formula>
    </cfRule>
  </conditionalFormatting>
  <conditionalFormatting sqref="D12 D14">
    <cfRule type="expression" priority="65" dxfId="0">
      <formula>MOD(ROW(),2)=1</formula>
    </cfRule>
  </conditionalFormatting>
  <conditionalFormatting sqref="E15:E16">
    <cfRule type="expression" priority="64" dxfId="0">
      <formula>MOD(ROW(),2)=1</formula>
    </cfRule>
  </conditionalFormatting>
  <conditionalFormatting sqref="C15:C17">
    <cfRule type="expression" priority="63" dxfId="0">
      <formula>MOD(ROW(),2)=1</formula>
    </cfRule>
  </conditionalFormatting>
  <conditionalFormatting sqref="D15 D17">
    <cfRule type="expression" priority="62" dxfId="0">
      <formula>MOD(ROW(),2)=1</formula>
    </cfRule>
  </conditionalFormatting>
  <conditionalFormatting sqref="E18:E19">
    <cfRule type="expression" priority="61" dxfId="0">
      <formula>MOD(ROW(),2)=1</formula>
    </cfRule>
  </conditionalFormatting>
  <conditionalFormatting sqref="C18">
    <cfRule type="expression" priority="60" dxfId="0">
      <formula>MOD(ROW(),2)=1</formula>
    </cfRule>
  </conditionalFormatting>
  <conditionalFormatting sqref="D18">
    <cfRule type="expression" priority="59" dxfId="0">
      <formula>MOD(ROW(),2)=1</formula>
    </cfRule>
  </conditionalFormatting>
  <conditionalFormatting sqref="G21:G22 G27 G24:G25">
    <cfRule type="expression" priority="6" dxfId="0">
      <formula>MOD(ROW(),2)=1</formula>
    </cfRule>
  </conditionalFormatting>
  <conditionalFormatting sqref="G21:G27">
    <cfRule type="expression" priority="5" dxfId="0">
      <formula>MOD(ROW(),2)=1</formula>
    </cfRule>
  </conditionalFormatting>
  <conditionalFormatting sqref="I15:I17">
    <cfRule type="expression" priority="57" dxfId="0">
      <formula>MOD(ROW(),2)=1</formula>
    </cfRule>
  </conditionalFormatting>
  <conditionalFormatting sqref="I17 I15">
    <cfRule type="expression" priority="58" dxfId="0">
      <formula>MOD(ROW(),2)=1</formula>
    </cfRule>
  </conditionalFormatting>
  <conditionalFormatting sqref="K20">
    <cfRule type="expression" priority="56" dxfId="0">
      <formula>MOD(ROW(),2)=1</formula>
    </cfRule>
  </conditionalFormatting>
  <conditionalFormatting sqref="E20">
    <cfRule type="expression" priority="54" dxfId="0">
      <formula>MOD(ROW(),2)=1</formula>
    </cfRule>
  </conditionalFormatting>
  <conditionalFormatting sqref="F20 B20:D20 H20:J20">
    <cfRule type="expression" priority="55" dxfId="0">
      <formula>MOD(ROW(),2)=1</formula>
    </cfRule>
  </conditionalFormatting>
  <conditionalFormatting sqref="F21 B22:D23 E22:F22 B24:C24 B25:D26 F23:F27 B27:C27 F29:H29 E27 F32:K32 E31:J31 B31:D32 E30:H30 J28 J29:K30 D29 B29:C30 H25:J25 H26:K27 H23:K24 H21:J22 B28:H28 E24:E25">
    <cfRule type="expression" priority="52" dxfId="0">
      <formula>MOD(ROW(),2)=1</formula>
    </cfRule>
  </conditionalFormatting>
  <conditionalFormatting sqref="E21 E29:E30 E32 E23:E24 E26:E27">
    <cfRule type="expression" priority="51" dxfId="0">
      <formula>MOD(ROW(),2)=1</formula>
    </cfRule>
  </conditionalFormatting>
  <conditionalFormatting sqref="E22:E23">
    <cfRule type="expression" priority="50" dxfId="0">
      <formula>MOD(ROW(),2)=1</formula>
    </cfRule>
  </conditionalFormatting>
  <conditionalFormatting sqref="B23:B24 B21:D21 D23:D24 F24:F25 B26:B27 C24 D26:D27 F27 C27 F31:K31 B29:B30 B32 D32 F21:F22 F30:H30 J30:K30 J28:K28 D29:D30 H21:K22 H27:K27 H24:K25 F28:H28">
    <cfRule type="expression" priority="53" dxfId="0">
      <formula>MOD(ROW(),2)=1</formula>
    </cfRule>
  </conditionalFormatting>
  <conditionalFormatting sqref="C21 C23:C24 C26:C27 C32">
    <cfRule type="expression" priority="47" dxfId="0">
      <formula>MOD(ROW(),2)=1</formula>
    </cfRule>
  </conditionalFormatting>
  <conditionalFormatting sqref="C22">
    <cfRule type="expression" priority="49" dxfId="0">
      <formula>MOD(ROW(),2)=1</formula>
    </cfRule>
  </conditionalFormatting>
  <conditionalFormatting sqref="D22 D24">
    <cfRule type="expression" priority="48" dxfId="0">
      <formula>MOD(ROW(),2)=1</formula>
    </cfRule>
  </conditionalFormatting>
  <conditionalFormatting sqref="E25:E26">
    <cfRule type="expression" priority="46" dxfId="0">
      <formula>MOD(ROW(),2)=1</formula>
    </cfRule>
  </conditionalFormatting>
  <conditionalFormatting sqref="C25">
    <cfRule type="expression" priority="45" dxfId="0">
      <formula>MOD(ROW(),2)=1</formula>
    </cfRule>
  </conditionalFormatting>
  <conditionalFormatting sqref="D25 D27">
    <cfRule type="expression" priority="44" dxfId="0">
      <formula>MOD(ROW(),2)=1</formula>
    </cfRule>
  </conditionalFormatting>
  <conditionalFormatting sqref="E28:E29">
    <cfRule type="expression" priority="43" dxfId="0">
      <formula>MOD(ROW(),2)=1</formula>
    </cfRule>
  </conditionalFormatting>
  <conditionalFormatting sqref="C28:C30">
    <cfRule type="expression" priority="42" dxfId="0">
      <formula>MOD(ROW(),2)=1</formula>
    </cfRule>
  </conditionalFormatting>
  <conditionalFormatting sqref="D28 D30">
    <cfRule type="expression" priority="41" dxfId="0">
      <formula>MOD(ROW(),2)=1</formula>
    </cfRule>
  </conditionalFormatting>
  <conditionalFormatting sqref="E31:E32">
    <cfRule type="expression" priority="40" dxfId="0">
      <formula>MOD(ROW(),2)=1</formula>
    </cfRule>
  </conditionalFormatting>
  <conditionalFormatting sqref="C31">
    <cfRule type="expression" priority="39" dxfId="0">
      <formula>MOD(ROW(),2)=1</formula>
    </cfRule>
  </conditionalFormatting>
  <conditionalFormatting sqref="D31">
    <cfRule type="expression" priority="38" dxfId="0">
      <formula>MOD(ROW(),2)=1</formula>
    </cfRule>
  </conditionalFormatting>
  <conditionalFormatting sqref="I28:I30">
    <cfRule type="expression" priority="36" dxfId="0">
      <formula>MOD(ROW(),2)=1</formula>
    </cfRule>
  </conditionalFormatting>
  <conditionalFormatting sqref="I30 I28">
    <cfRule type="expression" priority="37" dxfId="0">
      <formula>MOD(ROW(),2)=1</formula>
    </cfRule>
  </conditionalFormatting>
  <conditionalFormatting sqref="F31:H31 F34:K34 E33:J33 B33:D34 E32:H32 J31:K32 D31 B31:C32">
    <cfRule type="expression" priority="34" dxfId="0">
      <formula>MOD(ROW(),2)=1</formula>
    </cfRule>
  </conditionalFormatting>
  <conditionalFormatting sqref="E31:E32 E34">
    <cfRule type="expression" priority="33" dxfId="0">
      <formula>MOD(ROW(),2)=1</formula>
    </cfRule>
  </conditionalFormatting>
  <conditionalFormatting sqref="F33:K33 B31:B32 B34 D34 F32:H32 J32:K32 D31:D32">
    <cfRule type="expression" priority="35" dxfId="0">
      <formula>MOD(ROW(),2)=1</formula>
    </cfRule>
  </conditionalFormatting>
  <conditionalFormatting sqref="C34">
    <cfRule type="expression" priority="32" dxfId="0">
      <formula>MOD(ROW(),2)=1</formula>
    </cfRule>
  </conditionalFormatting>
  <conditionalFormatting sqref="E31">
    <cfRule type="expression" priority="31" dxfId="0">
      <formula>MOD(ROW(),2)=1</formula>
    </cfRule>
  </conditionalFormatting>
  <conditionalFormatting sqref="C31:C32">
    <cfRule type="expression" priority="30" dxfId="0">
      <formula>MOD(ROW(),2)=1</formula>
    </cfRule>
  </conditionalFormatting>
  <conditionalFormatting sqref="D32">
    <cfRule type="expression" priority="29" dxfId="0">
      <formula>MOD(ROW(),2)=1</formula>
    </cfRule>
  </conditionalFormatting>
  <conditionalFormatting sqref="E33:E34">
    <cfRule type="expression" priority="28" dxfId="0">
      <formula>MOD(ROW(),2)=1</formula>
    </cfRule>
  </conditionalFormatting>
  <conditionalFormatting sqref="C33">
    <cfRule type="expression" priority="27" dxfId="0">
      <formula>MOD(ROW(),2)=1</formula>
    </cfRule>
  </conditionalFormatting>
  <conditionalFormatting sqref="D33">
    <cfRule type="expression" priority="26" dxfId="0">
      <formula>MOD(ROW(),2)=1</formula>
    </cfRule>
  </conditionalFormatting>
  <conditionalFormatting sqref="I31:I32">
    <cfRule type="expression" priority="24" dxfId="0">
      <formula>MOD(ROW(),2)=1</formula>
    </cfRule>
  </conditionalFormatting>
  <conditionalFormatting sqref="I32">
    <cfRule type="expression" priority="25" dxfId="0">
      <formula>MOD(ROW(),2)=1</formula>
    </cfRule>
  </conditionalFormatting>
  <conditionalFormatting sqref="K35">
    <cfRule type="expression" priority="23" dxfId="0">
      <formula>MOD(ROW(),2)=1</formula>
    </cfRule>
  </conditionalFormatting>
  <conditionalFormatting sqref="E35">
    <cfRule type="expression" priority="21" dxfId="0">
      <formula>MOD(ROW(),2)=1</formula>
    </cfRule>
  </conditionalFormatting>
  <conditionalFormatting sqref="F35:J35 B35:D35">
    <cfRule type="expression" priority="22" dxfId="0">
      <formula>MOD(ROW(),2)=1</formula>
    </cfRule>
  </conditionalFormatting>
  <conditionalFormatting sqref="F36:H36 F38:H38 B37:B38 E37:H37 J38:K38 J36:J37 D37:D38">
    <cfRule type="expression" priority="19" dxfId="0">
      <formula>MOD(ROW(),2)=1</formula>
    </cfRule>
  </conditionalFormatting>
  <conditionalFormatting sqref="E36 E38">
    <cfRule type="expression" priority="18" dxfId="0">
      <formula>MOD(ROW(),2)=1</formula>
    </cfRule>
  </conditionalFormatting>
  <conditionalFormatting sqref="E37:E38">
    <cfRule type="expression" priority="17" dxfId="0">
      <formula>MOD(ROW(),2)=1</formula>
    </cfRule>
  </conditionalFormatting>
  <conditionalFormatting sqref="B38 B36:D36 D38 F36:H37 J36:K37 C37:C38">
    <cfRule type="expression" priority="20" dxfId="0">
      <formula>MOD(ROW(),2)=1</formula>
    </cfRule>
  </conditionalFormatting>
  <conditionalFormatting sqref="C36:C38">
    <cfRule type="expression" priority="15" dxfId="0">
      <formula>MOD(ROW(),2)=1</formula>
    </cfRule>
  </conditionalFormatting>
  <conditionalFormatting sqref="D37">
    <cfRule type="expression" priority="16" dxfId="0">
      <formula>MOD(ROW(),2)=1</formula>
    </cfRule>
  </conditionalFormatting>
  <conditionalFormatting sqref="H9:H17">
    <cfRule type="expression" priority="10" dxfId="0">
      <formula>MOD(ROW(),2)=1</formula>
    </cfRule>
  </conditionalFormatting>
  <conditionalFormatting sqref="G18">
    <cfRule type="expression" priority="9" dxfId="0">
      <formula>MOD(ROW(),2)=1</formula>
    </cfRule>
  </conditionalFormatting>
  <conditionalFormatting sqref="G18:G19">
    <cfRule type="expression" priority="8" dxfId="0">
      <formula>MOD(ROW(),2)=1</formula>
    </cfRule>
  </conditionalFormatting>
  <conditionalFormatting sqref="G20">
    <cfRule type="expression" priority="7" dxfId="0">
      <formula>MOD(ROW(),2)=1</formula>
    </cfRule>
  </conditionalFormatting>
  <conditionalFormatting sqref="I7">
    <cfRule type="expression" priority="14" dxfId="0">
      <formula>MOD(ROW(),2)=1</formula>
    </cfRule>
  </conditionalFormatting>
  <conditionalFormatting sqref="E26">
    <cfRule type="expression" priority="2" dxfId="0">
      <formula>MOD(ROW(),2)=1</formula>
    </cfRule>
  </conditionalFormatting>
  <conditionalFormatting sqref="E25">
    <cfRule type="expression" priority="1"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19.xml><?xml version="1.0" encoding="utf-8"?>
<worksheet xmlns="http://schemas.openxmlformats.org/spreadsheetml/2006/main" xmlns:r="http://schemas.openxmlformats.org/officeDocument/2006/relationships">
  <sheetPr>
    <pageSetUpPr fitToPage="1"/>
  </sheetPr>
  <dimension ref="B1:AE45"/>
  <sheetViews>
    <sheetView zoomScalePageLayoutView="0" workbookViewId="0" topLeftCell="A4">
      <selection activeCell="B43" sqref="B43"/>
    </sheetView>
  </sheetViews>
  <sheetFormatPr defaultColWidth="9.140625" defaultRowHeight="12.75"/>
  <cols>
    <col min="1" max="1" width="1.421875" style="1" customWidth="1"/>
    <col min="2" max="2" width="10.140625" style="1" bestFit="1" customWidth="1"/>
    <col min="3" max="4" width="13.8515625" style="1" customWidth="1"/>
    <col min="5" max="5" width="55.7109375" style="1" bestFit="1" customWidth="1"/>
    <col min="6" max="8" width="11.8515625" style="1" customWidth="1"/>
    <col min="9" max="11" width="11.7109375" style="1" customWidth="1"/>
    <col min="12" max="12" width="23.7109375" style="1" bestFit="1" customWidth="1"/>
    <col min="13" max="16384" width="9.140625" style="1" customWidth="1"/>
  </cols>
  <sheetData>
    <row r="1" ht="12.75">
      <c r="B1" s="2" t="s">
        <v>42</v>
      </c>
    </row>
    <row r="2" spans="2:7" ht="12.75">
      <c r="B2" s="3" t="s">
        <v>43</v>
      </c>
      <c r="E2" s="38" t="s">
        <v>144</v>
      </c>
      <c r="F2" s="39" t="s">
        <v>58</v>
      </c>
      <c r="G2" s="40"/>
    </row>
    <row r="3" spans="2:7" ht="12.75">
      <c r="B3" s="2" t="s">
        <v>44</v>
      </c>
      <c r="E3" s="3" t="str">
        <f>'Price R'!E3</f>
        <v>2015-16</v>
      </c>
      <c r="F3" s="3" t="str">
        <f>'Price R'!F3</f>
        <v>Quarter 3</v>
      </c>
      <c r="G3" s="3" t="str">
        <f>'Price R'!G3</f>
        <v>01 October - 31 December 2015</v>
      </c>
    </row>
    <row r="4" ht="13.5" thickBot="1"/>
    <row r="5" spans="2:11" ht="38.25">
      <c r="B5" s="26" t="s">
        <v>45</v>
      </c>
      <c r="C5" s="25" t="s">
        <v>108</v>
      </c>
      <c r="D5" s="207" t="s">
        <v>109</v>
      </c>
      <c r="E5" s="10" t="s">
        <v>47</v>
      </c>
      <c r="F5" s="302" t="s">
        <v>51</v>
      </c>
      <c r="G5" s="303"/>
      <c r="H5" s="303"/>
      <c r="I5" s="304"/>
      <c r="J5" s="220" t="s">
        <v>50</v>
      </c>
      <c r="K5" s="257" t="s">
        <v>54</v>
      </c>
    </row>
    <row r="6" spans="2:31" s="4" customFormat="1" ht="38.25">
      <c r="B6" s="5"/>
      <c r="C6" s="93"/>
      <c r="D6" s="93"/>
      <c r="E6" s="6"/>
      <c r="F6" s="7" t="s">
        <v>48</v>
      </c>
      <c r="G6" s="9" t="s">
        <v>49</v>
      </c>
      <c r="H6" s="9" t="s">
        <v>90</v>
      </c>
      <c r="I6" s="190" t="s">
        <v>1</v>
      </c>
      <c r="J6" s="223" t="s">
        <v>52</v>
      </c>
      <c r="K6" s="31" t="s">
        <v>55</v>
      </c>
      <c r="N6" s="1"/>
      <c r="O6" s="1"/>
      <c r="P6" s="1"/>
      <c r="Q6" s="1"/>
      <c r="R6" s="1"/>
      <c r="S6" s="1"/>
      <c r="T6" s="1"/>
      <c r="U6" s="1"/>
      <c r="V6" s="1"/>
      <c r="W6" s="1"/>
      <c r="X6" s="1"/>
      <c r="Y6" s="1"/>
      <c r="Z6" s="1"/>
      <c r="AA6" s="1"/>
      <c r="AB6" s="1"/>
      <c r="AC6" s="1"/>
      <c r="AD6" s="1"/>
      <c r="AE6" s="1"/>
    </row>
    <row r="7" spans="2:11" ht="30" customHeight="1">
      <c r="B7" s="264">
        <v>42208</v>
      </c>
      <c r="C7" s="200" t="s">
        <v>294</v>
      </c>
      <c r="D7" s="200" t="s">
        <v>110</v>
      </c>
      <c r="E7" s="276" t="s">
        <v>295</v>
      </c>
      <c r="F7" s="113"/>
      <c r="G7" s="113">
        <v>70.5</v>
      </c>
      <c r="H7" s="113"/>
      <c r="I7" s="113"/>
      <c r="J7" s="113"/>
      <c r="K7" s="112">
        <f aca="true" t="shared" si="0" ref="K7:K43">SUM(F7:J7)</f>
        <v>70.5</v>
      </c>
    </row>
    <row r="8" spans="2:11" ht="30" customHeight="1">
      <c r="B8" s="163">
        <v>42208</v>
      </c>
      <c r="C8" s="200" t="s">
        <v>296</v>
      </c>
      <c r="D8" s="192" t="s">
        <v>110</v>
      </c>
      <c r="E8" s="266" t="s">
        <v>297</v>
      </c>
      <c r="F8" s="113"/>
      <c r="G8" s="113">
        <v>4.6</v>
      </c>
      <c r="H8" s="113"/>
      <c r="I8" s="113"/>
      <c r="J8" s="113"/>
      <c r="K8" s="112">
        <f t="shared" si="0"/>
        <v>4.6</v>
      </c>
    </row>
    <row r="9" spans="2:11" ht="30" customHeight="1">
      <c r="B9" s="163">
        <v>42208</v>
      </c>
      <c r="C9" s="192" t="s">
        <v>298</v>
      </c>
      <c r="D9" s="192" t="s">
        <v>258</v>
      </c>
      <c r="E9" s="266" t="s">
        <v>284</v>
      </c>
      <c r="F9" s="113"/>
      <c r="G9" s="113"/>
      <c r="H9" s="113"/>
      <c r="I9" s="113"/>
      <c r="J9" s="113">
        <v>7.6</v>
      </c>
      <c r="K9" s="112">
        <f t="shared" si="0"/>
        <v>7.6</v>
      </c>
    </row>
    <row r="10" spans="2:11" ht="30" customHeight="1">
      <c r="B10" s="163">
        <v>42219</v>
      </c>
      <c r="C10" s="192" t="s">
        <v>258</v>
      </c>
      <c r="D10" s="192" t="s">
        <v>258</v>
      </c>
      <c r="E10" s="287" t="s">
        <v>299</v>
      </c>
      <c r="F10" s="113"/>
      <c r="G10" s="113"/>
      <c r="H10" s="113"/>
      <c r="I10" s="113"/>
      <c r="J10" s="113">
        <v>2.2</v>
      </c>
      <c r="K10" s="112">
        <f t="shared" si="0"/>
        <v>2.2</v>
      </c>
    </row>
    <row r="11" spans="2:11" ht="30" customHeight="1">
      <c r="B11" s="163">
        <v>42223</v>
      </c>
      <c r="C11" s="192" t="s">
        <v>258</v>
      </c>
      <c r="D11" s="192" t="s">
        <v>258</v>
      </c>
      <c r="E11" s="266" t="s">
        <v>300</v>
      </c>
      <c r="F11" s="113"/>
      <c r="G11" s="113"/>
      <c r="H11" s="113"/>
      <c r="I11" s="113"/>
      <c r="J11" s="113">
        <v>5.29</v>
      </c>
      <c r="K11" s="112">
        <f t="shared" si="0"/>
        <v>5.29</v>
      </c>
    </row>
    <row r="12" spans="2:11" ht="30" customHeight="1">
      <c r="B12" s="163">
        <v>42225</v>
      </c>
      <c r="C12" s="192" t="s">
        <v>258</v>
      </c>
      <c r="D12" s="192" t="s">
        <v>258</v>
      </c>
      <c r="E12" s="266" t="s">
        <v>299</v>
      </c>
      <c r="F12" s="113"/>
      <c r="G12" s="113"/>
      <c r="H12" s="113"/>
      <c r="I12" s="113"/>
      <c r="J12" s="113">
        <v>1.69</v>
      </c>
      <c r="K12" s="112">
        <f t="shared" si="0"/>
        <v>1.69</v>
      </c>
    </row>
    <row r="13" spans="2:11" ht="30" customHeight="1">
      <c r="B13" s="163">
        <v>42226</v>
      </c>
      <c r="C13" s="192" t="s">
        <v>258</v>
      </c>
      <c r="D13" s="192" t="s">
        <v>258</v>
      </c>
      <c r="E13" s="287" t="s">
        <v>301</v>
      </c>
      <c r="F13" s="113"/>
      <c r="G13" s="113"/>
      <c r="H13" s="113"/>
      <c r="I13" s="113"/>
      <c r="J13" s="113">
        <v>5.37</v>
      </c>
      <c r="K13" s="112">
        <f t="shared" si="0"/>
        <v>5.37</v>
      </c>
    </row>
    <row r="14" spans="2:11" ht="30" customHeight="1">
      <c r="B14" s="264">
        <v>42255</v>
      </c>
      <c r="C14" s="200" t="s">
        <v>258</v>
      </c>
      <c r="D14" s="200" t="s">
        <v>258</v>
      </c>
      <c r="E14" s="292" t="s">
        <v>300</v>
      </c>
      <c r="F14" s="113"/>
      <c r="G14" s="113"/>
      <c r="H14" s="113"/>
      <c r="I14" s="113"/>
      <c r="J14" s="113">
        <v>8.52</v>
      </c>
      <c r="K14" s="112">
        <f t="shared" si="0"/>
        <v>8.52</v>
      </c>
    </row>
    <row r="15" spans="2:11" ht="51">
      <c r="B15" s="163">
        <v>42258</v>
      </c>
      <c r="C15" s="192" t="s">
        <v>336</v>
      </c>
      <c r="D15" s="192" t="s">
        <v>110</v>
      </c>
      <c r="E15" s="266" t="s">
        <v>302</v>
      </c>
      <c r="F15" s="113"/>
      <c r="G15" s="113">
        <v>70.5</v>
      </c>
      <c r="H15" s="113"/>
      <c r="I15" s="113"/>
      <c r="J15" s="113"/>
      <c r="K15" s="112">
        <f t="shared" si="0"/>
        <v>70.5</v>
      </c>
    </row>
    <row r="16" spans="2:11" ht="30" customHeight="1">
      <c r="B16" s="163">
        <v>42258</v>
      </c>
      <c r="C16" s="192" t="s">
        <v>296</v>
      </c>
      <c r="D16" s="192" t="s">
        <v>110</v>
      </c>
      <c r="E16" s="287" t="s">
        <v>303</v>
      </c>
      <c r="F16" s="113"/>
      <c r="G16" s="113">
        <v>4.6</v>
      </c>
      <c r="H16" s="113"/>
      <c r="I16" s="113"/>
      <c r="J16" s="113"/>
      <c r="K16" s="112">
        <f t="shared" si="0"/>
        <v>4.6</v>
      </c>
    </row>
    <row r="17" spans="2:11" ht="30" customHeight="1">
      <c r="B17" s="163">
        <v>42264</v>
      </c>
      <c r="C17" s="192" t="s">
        <v>294</v>
      </c>
      <c r="D17" s="192" t="s">
        <v>110</v>
      </c>
      <c r="E17" s="266" t="s">
        <v>272</v>
      </c>
      <c r="F17" s="113"/>
      <c r="G17" s="113">
        <v>197</v>
      </c>
      <c r="H17" s="113"/>
      <c r="I17" s="113"/>
      <c r="J17" s="113"/>
      <c r="K17" s="112">
        <f t="shared" si="0"/>
        <v>197</v>
      </c>
    </row>
    <row r="18" spans="2:11" ht="30" customHeight="1">
      <c r="B18" s="163">
        <v>42264</v>
      </c>
      <c r="C18" s="192" t="s">
        <v>304</v>
      </c>
      <c r="D18" s="192" t="s">
        <v>110</v>
      </c>
      <c r="E18" s="266" t="s">
        <v>274</v>
      </c>
      <c r="F18" s="113"/>
      <c r="G18" s="113">
        <v>4.6</v>
      </c>
      <c r="H18" s="113"/>
      <c r="I18" s="113"/>
      <c r="J18" s="113"/>
      <c r="K18" s="112">
        <f t="shared" si="0"/>
        <v>4.6</v>
      </c>
    </row>
    <row r="19" spans="2:11" ht="51">
      <c r="B19" s="163">
        <v>42268</v>
      </c>
      <c r="C19" s="192" t="s">
        <v>336</v>
      </c>
      <c r="D19" s="192" t="s">
        <v>305</v>
      </c>
      <c r="E19" s="287" t="s">
        <v>256</v>
      </c>
      <c r="F19" s="113"/>
      <c r="G19" s="113">
        <v>197</v>
      </c>
      <c r="H19" s="113"/>
      <c r="I19" s="113"/>
      <c r="J19" s="113"/>
      <c r="K19" s="112">
        <f t="shared" si="0"/>
        <v>197</v>
      </c>
    </row>
    <row r="20" spans="2:11" ht="30" customHeight="1">
      <c r="B20" s="163">
        <v>42268</v>
      </c>
      <c r="C20" s="192" t="s">
        <v>275</v>
      </c>
      <c r="D20" s="192" t="s">
        <v>111</v>
      </c>
      <c r="E20" s="299" t="s">
        <v>256</v>
      </c>
      <c r="F20" s="113"/>
      <c r="G20" s="113"/>
      <c r="H20" s="113"/>
      <c r="I20" s="113">
        <v>103.05</v>
      </c>
      <c r="J20" s="113"/>
      <c r="K20" s="112">
        <f t="shared" si="0"/>
        <v>103.05</v>
      </c>
    </row>
    <row r="21" spans="2:11" ht="30" customHeight="1">
      <c r="B21" s="163">
        <v>42269</v>
      </c>
      <c r="C21" s="192" t="s">
        <v>296</v>
      </c>
      <c r="D21" s="192" t="s">
        <v>110</v>
      </c>
      <c r="E21" s="266" t="s">
        <v>265</v>
      </c>
      <c r="F21" s="113"/>
      <c r="G21" s="113">
        <v>4.6</v>
      </c>
      <c r="H21" s="113"/>
      <c r="I21" s="113"/>
      <c r="J21" s="113"/>
      <c r="K21" s="112">
        <f t="shared" si="0"/>
        <v>4.6</v>
      </c>
    </row>
    <row r="22" spans="2:11" ht="30" customHeight="1">
      <c r="B22" s="163">
        <v>42279</v>
      </c>
      <c r="C22" s="192" t="s">
        <v>258</v>
      </c>
      <c r="D22" s="192" t="s">
        <v>258</v>
      </c>
      <c r="E22" s="266" t="s">
        <v>300</v>
      </c>
      <c r="F22" s="113"/>
      <c r="G22" s="113"/>
      <c r="H22" s="113"/>
      <c r="I22" s="113"/>
      <c r="J22" s="113">
        <v>5.1</v>
      </c>
      <c r="K22" s="112">
        <f t="shared" si="0"/>
        <v>5.1</v>
      </c>
    </row>
    <row r="23" spans="2:11" ht="30" customHeight="1">
      <c r="B23" s="163">
        <v>42303</v>
      </c>
      <c r="C23" s="192" t="s">
        <v>275</v>
      </c>
      <c r="D23" s="192" t="s">
        <v>111</v>
      </c>
      <c r="E23" s="266" t="s">
        <v>256</v>
      </c>
      <c r="F23" s="113"/>
      <c r="G23" s="113"/>
      <c r="H23" s="113"/>
      <c r="I23" s="113">
        <v>103.35</v>
      </c>
      <c r="J23" s="113"/>
      <c r="K23" s="112">
        <f t="shared" si="0"/>
        <v>103.35</v>
      </c>
    </row>
    <row r="24" spans="2:11" ht="51">
      <c r="B24" s="163">
        <v>42303</v>
      </c>
      <c r="C24" s="192" t="s">
        <v>336</v>
      </c>
      <c r="D24" s="192" t="s">
        <v>221</v>
      </c>
      <c r="E24" s="266" t="s">
        <v>256</v>
      </c>
      <c r="F24" s="113"/>
      <c r="G24" s="113">
        <v>43</v>
      </c>
      <c r="H24" s="113"/>
      <c r="I24" s="113"/>
      <c r="J24" s="113"/>
      <c r="K24" s="112">
        <f t="shared" si="0"/>
        <v>43</v>
      </c>
    </row>
    <row r="25" spans="2:11" ht="25.5">
      <c r="B25" s="163">
        <v>42303</v>
      </c>
      <c r="C25" s="192" t="s">
        <v>296</v>
      </c>
      <c r="D25" s="192" t="s">
        <v>110</v>
      </c>
      <c r="E25" s="287" t="s">
        <v>265</v>
      </c>
      <c r="F25" s="113"/>
      <c r="G25" s="113">
        <v>4.6</v>
      </c>
      <c r="H25" s="113"/>
      <c r="I25" s="113"/>
      <c r="J25" s="113"/>
      <c r="K25" s="112">
        <f t="shared" si="0"/>
        <v>4.6</v>
      </c>
    </row>
    <row r="26" spans="2:11" ht="30" customHeight="1">
      <c r="B26" s="163">
        <v>42304</v>
      </c>
      <c r="C26" s="192" t="s">
        <v>306</v>
      </c>
      <c r="D26" s="192" t="s">
        <v>221</v>
      </c>
      <c r="E26" s="266" t="s">
        <v>256</v>
      </c>
      <c r="F26" s="113"/>
      <c r="G26" s="113">
        <v>98.5</v>
      </c>
      <c r="H26" s="113"/>
      <c r="I26" s="113"/>
      <c r="J26" s="113"/>
      <c r="K26" s="112">
        <f t="shared" si="0"/>
        <v>98.5</v>
      </c>
    </row>
    <row r="27" spans="2:11" ht="30" customHeight="1">
      <c r="B27" s="163">
        <v>42327</v>
      </c>
      <c r="C27" s="192" t="s">
        <v>258</v>
      </c>
      <c r="D27" s="192" t="s">
        <v>258</v>
      </c>
      <c r="E27" s="266" t="s">
        <v>301</v>
      </c>
      <c r="F27" s="113"/>
      <c r="G27" s="113"/>
      <c r="H27" s="113"/>
      <c r="I27" s="113"/>
      <c r="J27" s="113">
        <v>1.05</v>
      </c>
      <c r="K27" s="112">
        <f t="shared" si="0"/>
        <v>1.05</v>
      </c>
    </row>
    <row r="28" spans="2:11" ht="30" customHeight="1">
      <c r="B28" s="163">
        <v>42327</v>
      </c>
      <c r="C28" s="192" t="s">
        <v>258</v>
      </c>
      <c r="D28" s="192" t="s">
        <v>258</v>
      </c>
      <c r="E28" s="287" t="s">
        <v>307</v>
      </c>
      <c r="F28" s="113"/>
      <c r="G28" s="113"/>
      <c r="H28" s="113"/>
      <c r="I28" s="113"/>
      <c r="J28" s="113">
        <v>2.82</v>
      </c>
      <c r="K28" s="112">
        <f t="shared" si="0"/>
        <v>2.82</v>
      </c>
    </row>
    <row r="29" spans="2:11" ht="30" customHeight="1">
      <c r="B29" s="264">
        <v>42327</v>
      </c>
      <c r="C29" s="200" t="s">
        <v>258</v>
      </c>
      <c r="D29" s="200" t="s">
        <v>258</v>
      </c>
      <c r="E29" s="292" t="s">
        <v>307</v>
      </c>
      <c r="F29" s="113"/>
      <c r="G29" s="113"/>
      <c r="H29" s="113"/>
      <c r="I29" s="113"/>
      <c r="J29" s="113">
        <v>3.39</v>
      </c>
      <c r="K29" s="112">
        <f t="shared" si="0"/>
        <v>3.39</v>
      </c>
    </row>
    <row r="30" spans="2:11" ht="51">
      <c r="B30" s="288">
        <v>42331</v>
      </c>
      <c r="C30" s="192" t="s">
        <v>336</v>
      </c>
      <c r="D30" s="192" t="s">
        <v>110</v>
      </c>
      <c r="E30" s="266" t="s">
        <v>256</v>
      </c>
      <c r="F30" s="113"/>
      <c r="G30" s="113">
        <v>197.5</v>
      </c>
      <c r="H30" s="113"/>
      <c r="I30" s="113"/>
      <c r="J30" s="113"/>
      <c r="K30" s="112">
        <f t="shared" si="0"/>
        <v>197.5</v>
      </c>
    </row>
    <row r="31" spans="2:11" ht="30" customHeight="1">
      <c r="B31" s="163">
        <v>42331</v>
      </c>
      <c r="C31" s="192" t="s">
        <v>275</v>
      </c>
      <c r="D31" s="192" t="s">
        <v>111</v>
      </c>
      <c r="E31" s="266" t="s">
        <v>256</v>
      </c>
      <c r="F31" s="113"/>
      <c r="G31" s="113"/>
      <c r="H31" s="113"/>
      <c r="I31" s="113">
        <v>103.35</v>
      </c>
      <c r="J31" s="113"/>
      <c r="K31" s="112">
        <f t="shared" si="0"/>
        <v>103.35</v>
      </c>
    </row>
    <row r="32" spans="2:11" ht="30" customHeight="1">
      <c r="B32" s="163">
        <v>42331</v>
      </c>
      <c r="C32" s="192" t="s">
        <v>296</v>
      </c>
      <c r="D32" s="192" t="s">
        <v>110</v>
      </c>
      <c r="E32" s="287" t="s">
        <v>265</v>
      </c>
      <c r="F32" s="113"/>
      <c r="G32" s="113">
        <v>4.6</v>
      </c>
      <c r="H32" s="113"/>
      <c r="I32" s="113"/>
      <c r="J32" s="113"/>
      <c r="K32" s="112">
        <f t="shared" si="0"/>
        <v>4.6</v>
      </c>
    </row>
    <row r="33" spans="2:11" ht="51">
      <c r="B33" s="163">
        <v>42334</v>
      </c>
      <c r="C33" s="192" t="s">
        <v>336</v>
      </c>
      <c r="D33" s="192" t="s">
        <v>110</v>
      </c>
      <c r="E33" s="266" t="s">
        <v>308</v>
      </c>
      <c r="F33" s="113"/>
      <c r="G33" s="113">
        <v>70.5</v>
      </c>
      <c r="H33" s="113"/>
      <c r="I33" s="113"/>
      <c r="J33" s="113"/>
      <c r="K33" s="112">
        <f t="shared" si="0"/>
        <v>70.5</v>
      </c>
    </row>
    <row r="34" spans="2:11" ht="38.25">
      <c r="B34" s="163">
        <v>42334</v>
      </c>
      <c r="C34" s="192" t="s">
        <v>309</v>
      </c>
      <c r="D34" s="192"/>
      <c r="E34" s="287" t="s">
        <v>334</v>
      </c>
      <c r="F34" s="113"/>
      <c r="G34" s="113">
        <v>6.9</v>
      </c>
      <c r="H34" s="113"/>
      <c r="I34" s="113"/>
      <c r="J34" s="113"/>
      <c r="K34" s="112">
        <f t="shared" si="0"/>
        <v>6.9</v>
      </c>
    </row>
    <row r="35" spans="2:11" ht="38.25">
      <c r="B35" s="163">
        <v>42334</v>
      </c>
      <c r="C35" s="192" t="s">
        <v>309</v>
      </c>
      <c r="D35" s="192" t="s">
        <v>110</v>
      </c>
      <c r="E35" s="299" t="s">
        <v>334</v>
      </c>
      <c r="F35" s="113"/>
      <c r="G35" s="113">
        <v>6.4</v>
      </c>
      <c r="H35" s="113"/>
      <c r="I35" s="113"/>
      <c r="J35" s="113"/>
      <c r="K35" s="112">
        <f t="shared" si="0"/>
        <v>6.4</v>
      </c>
    </row>
    <row r="36" spans="2:11" ht="30" customHeight="1">
      <c r="B36" s="163">
        <v>42335</v>
      </c>
      <c r="C36" s="192" t="s">
        <v>258</v>
      </c>
      <c r="D36" s="192" t="s">
        <v>258</v>
      </c>
      <c r="E36" s="266" t="s">
        <v>310</v>
      </c>
      <c r="F36" s="113"/>
      <c r="G36" s="113"/>
      <c r="H36" s="113"/>
      <c r="I36" s="113"/>
      <c r="J36" s="113">
        <v>3.85</v>
      </c>
      <c r="K36" s="112">
        <f t="shared" si="0"/>
        <v>3.85</v>
      </c>
    </row>
    <row r="37" spans="2:11" ht="51">
      <c r="B37" s="163">
        <v>42347</v>
      </c>
      <c r="C37" s="192" t="s">
        <v>336</v>
      </c>
      <c r="D37" s="192" t="s">
        <v>110</v>
      </c>
      <c r="E37" s="266" t="s">
        <v>311</v>
      </c>
      <c r="F37" s="113"/>
      <c r="G37" s="113">
        <v>70.5</v>
      </c>
      <c r="H37" s="113"/>
      <c r="I37" s="113"/>
      <c r="J37" s="113"/>
      <c r="K37" s="112">
        <f t="shared" si="0"/>
        <v>70.5</v>
      </c>
    </row>
    <row r="38" spans="2:11" ht="30" customHeight="1">
      <c r="B38" s="163">
        <v>42347</v>
      </c>
      <c r="C38" s="192" t="s">
        <v>298</v>
      </c>
      <c r="D38" s="192" t="s">
        <v>258</v>
      </c>
      <c r="E38" s="287" t="s">
        <v>311</v>
      </c>
      <c r="F38" s="113"/>
      <c r="G38" s="113"/>
      <c r="H38" s="113"/>
      <c r="I38" s="113"/>
      <c r="J38" s="113">
        <v>7.7</v>
      </c>
      <c r="K38" s="112">
        <f t="shared" si="0"/>
        <v>7.7</v>
      </c>
    </row>
    <row r="39" spans="2:11" ht="38.25">
      <c r="B39" s="163">
        <v>42347</v>
      </c>
      <c r="C39" s="192" t="s">
        <v>312</v>
      </c>
      <c r="D39" s="192" t="s">
        <v>313</v>
      </c>
      <c r="E39" s="266" t="s">
        <v>314</v>
      </c>
      <c r="F39" s="113"/>
      <c r="G39" s="113">
        <v>4.6</v>
      </c>
      <c r="H39" s="113"/>
      <c r="I39" s="113"/>
      <c r="J39" s="113"/>
      <c r="K39" s="112">
        <f t="shared" si="0"/>
        <v>4.6</v>
      </c>
    </row>
    <row r="40" spans="2:11" ht="30" customHeight="1">
      <c r="B40" s="288">
        <v>42348</v>
      </c>
      <c r="C40" s="192" t="s">
        <v>315</v>
      </c>
      <c r="D40" s="192" t="s">
        <v>221</v>
      </c>
      <c r="E40" s="266" t="s">
        <v>314</v>
      </c>
      <c r="F40" s="113"/>
      <c r="G40" s="113">
        <v>2.3</v>
      </c>
      <c r="H40" s="113"/>
      <c r="I40" s="113"/>
      <c r="J40" s="113"/>
      <c r="K40" s="112">
        <f t="shared" si="0"/>
        <v>2.3</v>
      </c>
    </row>
    <row r="41" spans="2:11" ht="30" customHeight="1">
      <c r="B41" s="163">
        <v>42352</v>
      </c>
      <c r="C41" s="192" t="s">
        <v>275</v>
      </c>
      <c r="D41" s="192" t="s">
        <v>111</v>
      </c>
      <c r="E41" s="287" t="s">
        <v>256</v>
      </c>
      <c r="F41" s="113"/>
      <c r="G41" s="113"/>
      <c r="H41" s="113"/>
      <c r="I41" s="113">
        <v>103.35</v>
      </c>
      <c r="J41" s="113"/>
      <c r="K41" s="112">
        <f t="shared" si="0"/>
        <v>103.35</v>
      </c>
    </row>
    <row r="42" spans="2:11" ht="51">
      <c r="B42" s="163">
        <v>42352</v>
      </c>
      <c r="C42" s="192" t="s">
        <v>336</v>
      </c>
      <c r="D42" s="192" t="s">
        <v>110</v>
      </c>
      <c r="E42" s="287" t="s">
        <v>256</v>
      </c>
      <c r="F42" s="113"/>
      <c r="G42" s="113">
        <v>141.5</v>
      </c>
      <c r="H42" s="113"/>
      <c r="I42" s="113"/>
      <c r="J42" s="113"/>
      <c r="K42" s="112">
        <f t="shared" si="0"/>
        <v>141.5</v>
      </c>
    </row>
    <row r="43" spans="2:11" ht="38.25">
      <c r="B43" s="163">
        <v>42352</v>
      </c>
      <c r="C43" s="192" t="s">
        <v>335</v>
      </c>
      <c r="D43" s="192" t="s">
        <v>313</v>
      </c>
      <c r="E43" s="266" t="s">
        <v>265</v>
      </c>
      <c r="F43" s="113"/>
      <c r="G43" s="113">
        <v>4.6</v>
      </c>
      <c r="H43" s="113"/>
      <c r="I43" s="113"/>
      <c r="J43" s="113"/>
      <c r="K43" s="112">
        <f t="shared" si="0"/>
        <v>4.6</v>
      </c>
    </row>
    <row r="44" spans="2:11" ht="12.75">
      <c r="B44" s="281"/>
      <c r="C44" s="282"/>
      <c r="D44" s="282"/>
      <c r="E44" s="283"/>
      <c r="F44" s="249">
        <f aca="true" t="shared" si="1" ref="F44:K44">SUM(F7:F43)</f>
        <v>0</v>
      </c>
      <c r="G44" s="249">
        <f t="shared" si="1"/>
        <v>1208.8999999999999</v>
      </c>
      <c r="H44" s="249">
        <f t="shared" si="1"/>
        <v>0</v>
      </c>
      <c r="I44" s="249">
        <f t="shared" si="1"/>
        <v>413.1</v>
      </c>
      <c r="J44" s="249">
        <f t="shared" si="1"/>
        <v>54.580000000000005</v>
      </c>
      <c r="K44" s="249">
        <f t="shared" si="1"/>
        <v>1676.5799999999997</v>
      </c>
    </row>
    <row r="45" spans="2:11" ht="13.5" thickBot="1">
      <c r="B45" s="284"/>
      <c r="C45" s="285"/>
      <c r="D45" s="285"/>
      <c r="E45" s="286"/>
      <c r="F45" s="251"/>
      <c r="G45" s="251"/>
      <c r="H45" s="250"/>
      <c r="I45" s="252"/>
      <c r="J45" s="250"/>
      <c r="K45" s="253"/>
    </row>
  </sheetData>
  <sheetProtection/>
  <mergeCells count="1">
    <mergeCell ref="F5:I5"/>
  </mergeCells>
  <conditionalFormatting sqref="G25:G31">
    <cfRule type="expression" priority="6" dxfId="0">
      <formula>MOD(ROW(),2)=1</formula>
    </cfRule>
  </conditionalFormatting>
  <conditionalFormatting sqref="G38:G41">
    <cfRule type="expression" priority="1" dxfId="0">
      <formula>MOD(ROW(),2)=1</formula>
    </cfRule>
  </conditionalFormatting>
  <conditionalFormatting sqref="K7">
    <cfRule type="expression" priority="108" dxfId="0">
      <formula>MOD(ROW(),2)=1</formula>
    </cfRule>
  </conditionalFormatting>
  <conditionalFormatting sqref="E7">
    <cfRule type="expression" priority="106" dxfId="0">
      <formula>MOD(ROW(),2)=1</formula>
    </cfRule>
  </conditionalFormatting>
  <conditionalFormatting sqref="B7:D7 F7 J7 C8 H7">
    <cfRule type="expression" priority="107" dxfId="0">
      <formula>MOD(ROW(),2)=1</formula>
    </cfRule>
  </conditionalFormatting>
  <conditionalFormatting sqref="F8 B9:D10 E9:F9 B11:C11 B12:D13 F10:F14 E11:E12 B14:C14 F16:G16 E14 F19 E18:F18 B18:D19 E17:G17 B15:G15 J15 J16:K17 D16 B16:C17 J8 I12:J12 I13:K14 I9:J9 I10:K11 H18:J18 H19:K19 H8">
    <cfRule type="expression" priority="104" dxfId="0">
      <formula>MOD(ROW(),2)=1</formula>
    </cfRule>
  </conditionalFormatting>
  <conditionalFormatting sqref="E8 E10:E11 E13:E14 E16:E17 E19">
    <cfRule type="expression" priority="103" dxfId="0">
      <formula>MOD(ROW(),2)=1</formula>
    </cfRule>
  </conditionalFormatting>
  <conditionalFormatting sqref="E9:E10">
    <cfRule type="expression" priority="102" dxfId="0">
      <formula>MOD(ROW(),2)=1</formula>
    </cfRule>
  </conditionalFormatting>
  <conditionalFormatting sqref="B10:B11 B8 D10:D11 F11:F12 B13:B14 C11 D13:D14 C14 F18 B16:B17 B19 D19 F17:G17 J17:K17 F15:G15 J15:K15 D16:D17 F8:F9 J8:K8 I9:K9 I14:K14 I11:K12 H18:K18 D8 H8 F14">
    <cfRule type="expression" priority="105" dxfId="0">
      <formula>MOD(ROW(),2)=1</formula>
    </cfRule>
  </conditionalFormatting>
  <conditionalFormatting sqref="C10:C11 C13:C14 C19">
    <cfRule type="expression" priority="99" dxfId="0">
      <formula>MOD(ROW(),2)=1</formula>
    </cfRule>
  </conditionalFormatting>
  <conditionalFormatting sqref="C9">
    <cfRule type="expression" priority="101" dxfId="0">
      <formula>MOD(ROW(),2)=1</formula>
    </cfRule>
  </conditionalFormatting>
  <conditionalFormatting sqref="D9 D11">
    <cfRule type="expression" priority="100" dxfId="0">
      <formula>MOD(ROW(),2)=1</formula>
    </cfRule>
  </conditionalFormatting>
  <conditionalFormatting sqref="E12:E13">
    <cfRule type="expression" priority="98" dxfId="0">
      <formula>MOD(ROW(),2)=1</formula>
    </cfRule>
  </conditionalFormatting>
  <conditionalFormatting sqref="C12">
    <cfRule type="expression" priority="97" dxfId="0">
      <formula>MOD(ROW(),2)=1</formula>
    </cfRule>
  </conditionalFormatting>
  <conditionalFormatting sqref="D12 D14">
    <cfRule type="expression" priority="96" dxfId="0">
      <formula>MOD(ROW(),2)=1</formula>
    </cfRule>
  </conditionalFormatting>
  <conditionalFormatting sqref="E15:E16">
    <cfRule type="expression" priority="95" dxfId="0">
      <formula>MOD(ROW(),2)=1</formula>
    </cfRule>
  </conditionalFormatting>
  <conditionalFormatting sqref="C15:C17">
    <cfRule type="expression" priority="94" dxfId="0">
      <formula>MOD(ROW(),2)=1</formula>
    </cfRule>
  </conditionalFormatting>
  <conditionalFormatting sqref="D15 D17">
    <cfRule type="expression" priority="93" dxfId="0">
      <formula>MOD(ROW(),2)=1</formula>
    </cfRule>
  </conditionalFormatting>
  <conditionalFormatting sqref="E18:E19">
    <cfRule type="expression" priority="92" dxfId="0">
      <formula>MOD(ROW(),2)=1</formula>
    </cfRule>
  </conditionalFormatting>
  <conditionalFormatting sqref="C18">
    <cfRule type="expression" priority="91" dxfId="0">
      <formula>MOD(ROW(),2)=1</formula>
    </cfRule>
  </conditionalFormatting>
  <conditionalFormatting sqref="D18">
    <cfRule type="expression" priority="90" dxfId="0">
      <formula>MOD(ROW(),2)=1</formula>
    </cfRule>
  </conditionalFormatting>
  <conditionalFormatting sqref="I15:I17">
    <cfRule type="expression" priority="88" dxfId="0">
      <formula>MOD(ROW(),2)=1</formula>
    </cfRule>
  </conditionalFormatting>
  <conditionalFormatting sqref="I17 I15">
    <cfRule type="expression" priority="89" dxfId="0">
      <formula>MOD(ROW(),2)=1</formula>
    </cfRule>
  </conditionalFormatting>
  <conditionalFormatting sqref="K20">
    <cfRule type="expression" priority="87" dxfId="0">
      <formula>MOD(ROW(),2)=1</formula>
    </cfRule>
  </conditionalFormatting>
  <conditionalFormatting sqref="E20">
    <cfRule type="expression" priority="85" dxfId="0">
      <formula>MOD(ROW(),2)=1</formula>
    </cfRule>
  </conditionalFormatting>
  <conditionalFormatting sqref="F20 B20:D20 H20:J20">
    <cfRule type="expression" priority="86" dxfId="0">
      <formula>MOD(ROW(),2)=1</formula>
    </cfRule>
  </conditionalFormatting>
  <conditionalFormatting sqref="F21 B22:D23 E22:F22 B24:C24 B25:D26 F23:F27 E24:E25 B27:C27 F29 E27 F32:K32 B31:D32 E30:F31 J28 J29:K30 D29 B29:C30 H25:J25 H26:K27 H21:H24 B28:F28 J21:J22 J23:K24 H31:J31 H28:H30">
    <cfRule type="expression" priority="83" dxfId="0">
      <formula>MOD(ROW(),2)=1</formula>
    </cfRule>
  </conditionalFormatting>
  <conditionalFormatting sqref="E21 E23:E24 E26:E27 E29:E30 E32">
    <cfRule type="expression" priority="82" dxfId="0">
      <formula>MOD(ROW(),2)=1</formula>
    </cfRule>
  </conditionalFormatting>
  <conditionalFormatting sqref="E22:E23">
    <cfRule type="expression" priority="81" dxfId="0">
      <formula>MOD(ROW(),2)=1</formula>
    </cfRule>
  </conditionalFormatting>
  <conditionalFormatting sqref="B23:B24 B21:D21 D23:D24 F24:F25 B26:B27 C24 D26:D27 C27 B29:B30 B32 D32 F21:F22 F30:F31 J30:K30 J28:K28 D29:D30 H21:H22 H27:K27 H25:K25 F27:F28 H24 J24:K24 J21:K22 H28 H30 H31:K31">
    <cfRule type="expression" priority="84" dxfId="0">
      <formula>MOD(ROW(),2)=1</formula>
    </cfRule>
  </conditionalFormatting>
  <conditionalFormatting sqref="C21 C23:C24 C26:C27 C32">
    <cfRule type="expression" priority="78" dxfId="0">
      <formula>MOD(ROW(),2)=1</formula>
    </cfRule>
  </conditionalFormatting>
  <conditionalFormatting sqref="C22">
    <cfRule type="expression" priority="80" dxfId="0">
      <formula>MOD(ROW(),2)=1</formula>
    </cfRule>
  </conditionalFormatting>
  <conditionalFormatting sqref="D22 D24">
    <cfRule type="expression" priority="79" dxfId="0">
      <formula>MOD(ROW(),2)=1</formula>
    </cfRule>
  </conditionalFormatting>
  <conditionalFormatting sqref="E25:E26">
    <cfRule type="expression" priority="77" dxfId="0">
      <formula>MOD(ROW(),2)=1</formula>
    </cfRule>
  </conditionalFormatting>
  <conditionalFormatting sqref="C25">
    <cfRule type="expression" priority="76" dxfId="0">
      <formula>MOD(ROW(),2)=1</formula>
    </cfRule>
  </conditionalFormatting>
  <conditionalFormatting sqref="D25 D27">
    <cfRule type="expression" priority="75" dxfId="0">
      <formula>MOD(ROW(),2)=1</formula>
    </cfRule>
  </conditionalFormatting>
  <conditionalFormatting sqref="E28:E29">
    <cfRule type="expression" priority="74" dxfId="0">
      <formula>MOD(ROW(),2)=1</formula>
    </cfRule>
  </conditionalFormatting>
  <conditionalFormatting sqref="C28:C30">
    <cfRule type="expression" priority="73" dxfId="0">
      <formula>MOD(ROW(),2)=1</formula>
    </cfRule>
  </conditionalFormatting>
  <conditionalFormatting sqref="D28 D30">
    <cfRule type="expression" priority="72" dxfId="0">
      <formula>MOD(ROW(),2)=1</formula>
    </cfRule>
  </conditionalFormatting>
  <conditionalFormatting sqref="E31:E32">
    <cfRule type="expression" priority="71" dxfId="0">
      <formula>MOD(ROW(),2)=1</formula>
    </cfRule>
  </conditionalFormatting>
  <conditionalFormatting sqref="C31">
    <cfRule type="expression" priority="70" dxfId="0">
      <formula>MOD(ROW(),2)=1</formula>
    </cfRule>
  </conditionalFormatting>
  <conditionalFormatting sqref="D31">
    <cfRule type="expression" priority="69" dxfId="0">
      <formula>MOD(ROW(),2)=1</formula>
    </cfRule>
  </conditionalFormatting>
  <conditionalFormatting sqref="I28:I30">
    <cfRule type="expression" priority="67" dxfId="0">
      <formula>MOD(ROW(),2)=1</formula>
    </cfRule>
  </conditionalFormatting>
  <conditionalFormatting sqref="I30 I28">
    <cfRule type="expression" priority="68" dxfId="0">
      <formula>MOD(ROW(),2)=1</formula>
    </cfRule>
  </conditionalFormatting>
  <conditionalFormatting sqref="F31 F34:K34 E33:J33 B33:D34 E32:H32 J31:K32 D31 B31:C32 H31">
    <cfRule type="expression" priority="65" dxfId="0">
      <formula>MOD(ROW(),2)=1</formula>
    </cfRule>
  </conditionalFormatting>
  <conditionalFormatting sqref="E31:E32 E34">
    <cfRule type="expression" priority="64" dxfId="0">
      <formula>MOD(ROW(),2)=1</formula>
    </cfRule>
  </conditionalFormatting>
  <conditionalFormatting sqref="F33:K33 B31:B32 B34 D34 F32:H32 J32:K32 D31:D32">
    <cfRule type="expression" priority="66" dxfId="0">
      <formula>MOD(ROW(),2)=1</formula>
    </cfRule>
  </conditionalFormatting>
  <conditionalFormatting sqref="C34">
    <cfRule type="expression" priority="63" dxfId="0">
      <formula>MOD(ROW(),2)=1</formula>
    </cfRule>
  </conditionalFormatting>
  <conditionalFormatting sqref="E31">
    <cfRule type="expression" priority="62" dxfId="0">
      <formula>MOD(ROW(),2)=1</formula>
    </cfRule>
  </conditionalFormatting>
  <conditionalFormatting sqref="C31:C32">
    <cfRule type="expression" priority="61" dxfId="0">
      <formula>MOD(ROW(),2)=1</formula>
    </cfRule>
  </conditionalFormatting>
  <conditionalFormatting sqref="D32">
    <cfRule type="expression" priority="60" dxfId="0">
      <formula>MOD(ROW(),2)=1</formula>
    </cfRule>
  </conditionalFormatting>
  <conditionalFormatting sqref="E33:E34">
    <cfRule type="expression" priority="59" dxfId="0">
      <formula>MOD(ROW(),2)=1</formula>
    </cfRule>
  </conditionalFormatting>
  <conditionalFormatting sqref="C33">
    <cfRule type="expression" priority="58" dxfId="0">
      <formula>MOD(ROW(),2)=1</formula>
    </cfRule>
  </conditionalFormatting>
  <conditionalFormatting sqref="D33">
    <cfRule type="expression" priority="57" dxfId="0">
      <formula>MOD(ROW(),2)=1</formula>
    </cfRule>
  </conditionalFormatting>
  <conditionalFormatting sqref="I31:I32">
    <cfRule type="expression" priority="55" dxfId="0">
      <formula>MOD(ROW(),2)=1</formula>
    </cfRule>
  </conditionalFormatting>
  <conditionalFormatting sqref="I32">
    <cfRule type="expression" priority="56" dxfId="0">
      <formula>MOD(ROW(),2)=1</formula>
    </cfRule>
  </conditionalFormatting>
  <conditionalFormatting sqref="K35">
    <cfRule type="expression" priority="54" dxfId="0">
      <formula>MOD(ROW(),2)=1</formula>
    </cfRule>
  </conditionalFormatting>
  <conditionalFormatting sqref="E35">
    <cfRule type="expression" priority="52" dxfId="0">
      <formula>MOD(ROW(),2)=1</formula>
    </cfRule>
  </conditionalFormatting>
  <conditionalFormatting sqref="F35:J35 B35:D35">
    <cfRule type="expression" priority="53" dxfId="0">
      <formula>MOD(ROW(),2)=1</formula>
    </cfRule>
  </conditionalFormatting>
  <conditionalFormatting sqref="F36 F38 B37:B38 E37:F37 J38:K38 J36:J37 D37:D38 H36:H38">
    <cfRule type="expression" priority="50" dxfId="0">
      <formula>MOD(ROW(),2)=1</formula>
    </cfRule>
  </conditionalFormatting>
  <conditionalFormatting sqref="E36 E38">
    <cfRule type="expression" priority="49" dxfId="0">
      <formula>MOD(ROW(),2)=1</formula>
    </cfRule>
  </conditionalFormatting>
  <conditionalFormatting sqref="E37:E38">
    <cfRule type="expression" priority="48" dxfId="0">
      <formula>MOD(ROW(),2)=1</formula>
    </cfRule>
  </conditionalFormatting>
  <conditionalFormatting sqref="B38 B36:D36 D38 F36:F37 J36:K37 C37:C38 H36:H37">
    <cfRule type="expression" priority="51" dxfId="0">
      <formula>MOD(ROW(),2)=1</formula>
    </cfRule>
  </conditionalFormatting>
  <conditionalFormatting sqref="C36:C38">
    <cfRule type="expression" priority="46" dxfId="0">
      <formula>MOD(ROW(),2)=1</formula>
    </cfRule>
  </conditionalFormatting>
  <conditionalFormatting sqref="D37">
    <cfRule type="expression" priority="47" dxfId="0">
      <formula>MOD(ROW(),2)=1</formula>
    </cfRule>
  </conditionalFormatting>
  <conditionalFormatting sqref="I7">
    <cfRule type="expression" priority="45" dxfId="0">
      <formula>MOD(ROW(),2)=1</formula>
    </cfRule>
  </conditionalFormatting>
  <conditionalFormatting sqref="I8">
    <cfRule type="expression" priority="43" dxfId="0">
      <formula>MOD(ROW(),2)=1</formula>
    </cfRule>
  </conditionalFormatting>
  <conditionalFormatting sqref="I8">
    <cfRule type="expression" priority="44" dxfId="0">
      <formula>MOD(ROW(),2)=1</formula>
    </cfRule>
  </conditionalFormatting>
  <conditionalFormatting sqref="H9:H17">
    <cfRule type="expression" priority="41" dxfId="0">
      <formula>MOD(ROW(),2)=1</formula>
    </cfRule>
  </conditionalFormatting>
  <conditionalFormatting sqref="H17 H9 H14:H15 H11:H12">
    <cfRule type="expression" priority="42" dxfId="0">
      <formula>MOD(ROW(),2)=1</formula>
    </cfRule>
  </conditionalFormatting>
  <conditionalFormatting sqref="G18:G19">
    <cfRule type="expression" priority="39" dxfId="0">
      <formula>MOD(ROW(),2)=1</formula>
    </cfRule>
  </conditionalFormatting>
  <conditionalFormatting sqref="G18">
    <cfRule type="expression" priority="40" dxfId="0">
      <formula>MOD(ROW(),2)=1</formula>
    </cfRule>
  </conditionalFormatting>
  <conditionalFormatting sqref="G20">
    <cfRule type="expression" priority="38" dxfId="0">
      <formula>MOD(ROW(),2)=1</formula>
    </cfRule>
  </conditionalFormatting>
  <conditionalFormatting sqref="G21:G24">
    <cfRule type="expression" priority="36" dxfId="0">
      <formula>MOD(ROW(),2)=1</formula>
    </cfRule>
  </conditionalFormatting>
  <conditionalFormatting sqref="G21:G22 G24">
    <cfRule type="expression" priority="37" dxfId="0">
      <formula>MOD(ROW(),2)=1</formula>
    </cfRule>
  </conditionalFormatting>
  <conditionalFormatting sqref="I36:I38">
    <cfRule type="expression" priority="34" dxfId="0">
      <formula>MOD(ROW(),2)=1</formula>
    </cfRule>
  </conditionalFormatting>
  <conditionalFormatting sqref="I36:I37">
    <cfRule type="expression" priority="35" dxfId="0">
      <formula>MOD(ROW(),2)=1</formula>
    </cfRule>
  </conditionalFormatting>
  <conditionalFormatting sqref="B38:C38 F40 E38:F38 F43:K43 E42:J42 B42:D43 E41:F41 J39 J40:K41 D40 B40:C41 H38:K38 B39:F39 H39:H41">
    <cfRule type="expression" priority="32" dxfId="0">
      <formula>MOD(ROW(),2)=1</formula>
    </cfRule>
  </conditionalFormatting>
  <conditionalFormatting sqref="E38 E40:E41 E43">
    <cfRule type="expression" priority="31" dxfId="0">
      <formula>MOD(ROW(),2)=1</formula>
    </cfRule>
  </conditionalFormatting>
  <conditionalFormatting sqref="B38:D38 F42:K42 B40:B41 B43 D43 F41 J41:K41 J39:K39 D40:D41 H38:K38 F38:F39 H39 H41">
    <cfRule type="expression" priority="33" dxfId="0">
      <formula>MOD(ROW(),2)=1</formula>
    </cfRule>
  </conditionalFormatting>
  <conditionalFormatting sqref="C38 C43">
    <cfRule type="expression" priority="30" dxfId="0">
      <formula>MOD(ROW(),2)=1</formula>
    </cfRule>
  </conditionalFormatting>
  <conditionalFormatting sqref="D38">
    <cfRule type="expression" priority="29" dxfId="0">
      <formula>MOD(ROW(),2)=1</formula>
    </cfRule>
  </conditionalFormatting>
  <conditionalFormatting sqref="E39:E40">
    <cfRule type="expression" priority="28" dxfId="0">
      <formula>MOD(ROW(),2)=1</formula>
    </cfRule>
  </conditionalFormatting>
  <conditionalFormatting sqref="C39:C41">
    <cfRule type="expression" priority="27" dxfId="0">
      <formula>MOD(ROW(),2)=1</formula>
    </cfRule>
  </conditionalFormatting>
  <conditionalFormatting sqref="D39 D41">
    <cfRule type="expression" priority="26" dxfId="0">
      <formula>MOD(ROW(),2)=1</formula>
    </cfRule>
  </conditionalFormatting>
  <conditionalFormatting sqref="E42:E43">
    <cfRule type="expression" priority="25" dxfId="0">
      <formula>MOD(ROW(),2)=1</formula>
    </cfRule>
  </conditionalFormatting>
  <conditionalFormatting sqref="C42">
    <cfRule type="expression" priority="24" dxfId="0">
      <formula>MOD(ROW(),2)=1</formula>
    </cfRule>
  </conditionalFormatting>
  <conditionalFormatting sqref="D42">
    <cfRule type="expression" priority="23" dxfId="0">
      <formula>MOD(ROW(),2)=1</formula>
    </cfRule>
  </conditionalFormatting>
  <conditionalFormatting sqref="I39:I41">
    <cfRule type="expression" priority="21" dxfId="0">
      <formula>MOD(ROW(),2)=1</formula>
    </cfRule>
  </conditionalFormatting>
  <conditionalFormatting sqref="I41 I39">
    <cfRule type="expression" priority="22" dxfId="0">
      <formula>MOD(ROW(),2)=1</formula>
    </cfRule>
  </conditionalFormatting>
  <conditionalFormatting sqref="F42:H42 E43:H43 J42:K43 D42 B42:C43">
    <cfRule type="expression" priority="19" dxfId="0">
      <formula>MOD(ROW(),2)=1</formula>
    </cfRule>
  </conditionalFormatting>
  <conditionalFormatting sqref="E42:E43">
    <cfRule type="expression" priority="18" dxfId="0">
      <formula>MOD(ROW(),2)=1</formula>
    </cfRule>
  </conditionalFormatting>
  <conditionalFormatting sqref="B42:B43 F43:H43 J43:K43 D42:D43">
    <cfRule type="expression" priority="20" dxfId="0">
      <formula>MOD(ROW(),2)=1</formula>
    </cfRule>
  </conditionalFormatting>
  <conditionalFormatting sqref="E42">
    <cfRule type="expression" priority="17" dxfId="0">
      <formula>MOD(ROW(),2)=1</formula>
    </cfRule>
  </conditionalFormatting>
  <conditionalFormatting sqref="C42:C43">
    <cfRule type="expression" priority="16" dxfId="0">
      <formula>MOD(ROW(),2)=1</formula>
    </cfRule>
  </conditionalFormatting>
  <conditionalFormatting sqref="D43">
    <cfRule type="expression" priority="15" dxfId="0">
      <formula>MOD(ROW(),2)=1</formula>
    </cfRule>
  </conditionalFormatting>
  <conditionalFormatting sqref="I42:I43">
    <cfRule type="expression" priority="13" dxfId="0">
      <formula>MOD(ROW(),2)=1</formula>
    </cfRule>
  </conditionalFormatting>
  <conditionalFormatting sqref="I43">
    <cfRule type="expression" priority="14" dxfId="0">
      <formula>MOD(ROW(),2)=1</formula>
    </cfRule>
  </conditionalFormatting>
  <conditionalFormatting sqref="G8:G9 G14 G11:G12">
    <cfRule type="expression" priority="11" dxfId="0">
      <formula>MOD(ROW(),2)=1</formula>
    </cfRule>
  </conditionalFormatting>
  <conditionalFormatting sqref="G7">
    <cfRule type="expression" priority="12" dxfId="0">
      <formula>MOD(ROW(),2)=1</formula>
    </cfRule>
  </conditionalFormatting>
  <conditionalFormatting sqref="I24 I21:I22">
    <cfRule type="expression" priority="9" dxfId="0">
      <formula>MOD(ROW(),2)=1</formula>
    </cfRule>
  </conditionalFormatting>
  <conditionalFormatting sqref="I21:I24">
    <cfRule type="expression" priority="8" dxfId="0">
      <formula>MOD(ROW(),2)=1</formula>
    </cfRule>
  </conditionalFormatting>
  <conditionalFormatting sqref="G27:G28 G25 G30:G31">
    <cfRule type="expression" priority="7" dxfId="0">
      <formula>MOD(ROW(),2)=1</formula>
    </cfRule>
  </conditionalFormatting>
  <conditionalFormatting sqref="G8:G14">
    <cfRule type="expression" priority="10" dxfId="0">
      <formula>MOD(ROW(),2)=1</formula>
    </cfRule>
  </conditionalFormatting>
  <conditionalFormatting sqref="G31">
    <cfRule type="expression" priority="5" dxfId="0">
      <formula>MOD(ROW(),2)=1</formula>
    </cfRule>
  </conditionalFormatting>
  <conditionalFormatting sqref="G41 G38:G39">
    <cfRule type="expression" priority="2" dxfId="0">
      <formula>MOD(ROW(),2)=1</formula>
    </cfRule>
  </conditionalFormatting>
  <conditionalFormatting sqref="G36:G38">
    <cfRule type="expression" priority="3" dxfId="0">
      <formula>MOD(ROW(),2)=1</formula>
    </cfRule>
  </conditionalFormatting>
  <conditionalFormatting sqref="G36:G37">
    <cfRule type="expression" priority="4"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6" bottom="0.55" header="0.5" footer="0.5"/>
  <pageSetup fitToHeight="1" fitToWidth="1" horizontalDpi="600" verticalDpi="600" orientation="landscape" paperSize="9" scale="37" r:id="rId1"/>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7">
      <selection activeCell="C13" sqref="C13"/>
    </sheetView>
  </sheetViews>
  <sheetFormatPr defaultColWidth="9.140625" defaultRowHeight="12.75"/>
  <cols>
    <col min="1" max="1" width="9.140625" style="1" customWidth="1"/>
    <col min="2" max="2" width="19.421875" style="1" customWidth="1"/>
    <col min="3" max="3" width="15.57421875" style="1" customWidth="1"/>
    <col min="4" max="16384" width="9.140625" style="1" customWidth="1"/>
  </cols>
  <sheetData>
    <row r="1" ht="12.75">
      <c r="B1" s="2" t="s">
        <v>42</v>
      </c>
    </row>
    <row r="2" ht="12.75">
      <c r="B2" s="2" t="s">
        <v>104</v>
      </c>
    </row>
    <row r="3" ht="12.75">
      <c r="B3" s="2"/>
    </row>
    <row r="4" spans="2:3" ht="12.75">
      <c r="B4" s="2" t="str">
        <f>'Price R'!E3</f>
        <v>2015-16</v>
      </c>
      <c r="C4" s="2" t="str">
        <f>'Price R'!F3</f>
        <v>Quarter 3</v>
      </c>
    </row>
    <row r="5" spans="2:3" ht="12.75">
      <c r="B5" s="2" t="str">
        <f>'Price R'!G3</f>
        <v>01 October - 31 December 2015</v>
      </c>
      <c r="C5" s="2"/>
    </row>
    <row r="7" ht="12.75">
      <c r="B7" s="2" t="s">
        <v>82</v>
      </c>
    </row>
    <row r="9" spans="1:6" ht="12.75">
      <c r="A9" s="194"/>
      <c r="B9" s="258" t="s">
        <v>97</v>
      </c>
      <c r="C9" s="194" t="s">
        <v>93</v>
      </c>
      <c r="D9" s="194"/>
      <c r="E9" s="194"/>
      <c r="F9" s="194"/>
    </row>
    <row r="10" spans="1:6" ht="12.75">
      <c r="A10" s="194"/>
      <c r="B10" s="258" t="s">
        <v>105</v>
      </c>
      <c r="C10" s="259" t="s">
        <v>103</v>
      </c>
      <c r="D10" s="260"/>
      <c r="E10" s="194"/>
      <c r="F10" s="194"/>
    </row>
    <row r="11" spans="1:6" ht="12.75">
      <c r="A11" s="194"/>
      <c r="B11" s="258" t="s">
        <v>98</v>
      </c>
      <c r="C11" s="259" t="s">
        <v>103</v>
      </c>
      <c r="D11" s="260"/>
      <c r="E11" s="194"/>
      <c r="F11" s="194"/>
    </row>
    <row r="12" spans="1:6" ht="12.75">
      <c r="A12" s="194"/>
      <c r="B12" s="258" t="s">
        <v>136</v>
      </c>
      <c r="C12" s="259" t="s">
        <v>103</v>
      </c>
      <c r="D12" s="260"/>
      <c r="E12" s="194"/>
      <c r="F12" s="194"/>
    </row>
    <row r="13" spans="1:6" ht="12.75">
      <c r="A13" s="194"/>
      <c r="B13" s="258" t="s">
        <v>99</v>
      </c>
      <c r="C13" s="194" t="s">
        <v>148</v>
      </c>
      <c r="D13" s="194"/>
      <c r="E13" s="194"/>
      <c r="F13" s="194"/>
    </row>
    <row r="14" spans="1:6" ht="12.75">
      <c r="A14" s="261"/>
      <c r="B14" s="262" t="s">
        <v>100</v>
      </c>
      <c r="C14" s="261" t="s">
        <v>85</v>
      </c>
      <c r="D14" s="261"/>
      <c r="E14" s="194"/>
      <c r="F14" s="194"/>
    </row>
    <row r="15" spans="1:6" ht="12.75">
      <c r="A15" s="261"/>
      <c r="B15" s="262" t="s">
        <v>102</v>
      </c>
      <c r="C15" s="261" t="s">
        <v>85</v>
      </c>
      <c r="D15" s="261"/>
      <c r="E15" s="194"/>
      <c r="F15" s="194"/>
    </row>
    <row r="16" spans="1:6" ht="12.75">
      <c r="A16" s="261"/>
      <c r="B16" s="262" t="s">
        <v>107</v>
      </c>
      <c r="C16" s="261" t="s">
        <v>85</v>
      </c>
      <c r="D16" s="261"/>
      <c r="E16" s="194"/>
      <c r="F16" s="194"/>
    </row>
    <row r="17" spans="1:6" ht="12.75">
      <c r="A17" s="261"/>
      <c r="B17" s="262" t="s">
        <v>101</v>
      </c>
      <c r="C17" s="261" t="s">
        <v>85</v>
      </c>
      <c r="D17" s="261"/>
      <c r="E17" s="194"/>
      <c r="F17" s="194"/>
    </row>
    <row r="18" spans="1:6" ht="12.75">
      <c r="A18" s="261"/>
      <c r="B18" s="262" t="s">
        <v>145</v>
      </c>
      <c r="C18" s="261" t="s">
        <v>85</v>
      </c>
      <c r="D18" s="261"/>
      <c r="E18" s="194"/>
      <c r="F18" s="194"/>
    </row>
    <row r="19" spans="1:6" ht="12.75">
      <c r="A19" s="261"/>
      <c r="B19" s="262" t="s">
        <v>146</v>
      </c>
      <c r="C19" s="261" t="s">
        <v>85</v>
      </c>
      <c r="D19" s="261"/>
      <c r="E19" s="194"/>
      <c r="F19" s="194"/>
    </row>
    <row r="20" spans="1:6" ht="12.75">
      <c r="A20" s="261"/>
      <c r="B20" s="262" t="s">
        <v>147</v>
      </c>
      <c r="C20" s="261" t="s">
        <v>85</v>
      </c>
      <c r="D20" s="261"/>
      <c r="E20" s="194"/>
      <c r="F20" s="194"/>
    </row>
    <row r="21" spans="1:6" ht="12.75">
      <c r="A21" s="261"/>
      <c r="B21" s="262" t="s">
        <v>193</v>
      </c>
      <c r="C21" s="261" t="s">
        <v>85</v>
      </c>
      <c r="D21" s="261"/>
      <c r="E21" s="194"/>
      <c r="F21" s="194"/>
    </row>
    <row r="22" spans="1:6" ht="12.75">
      <c r="A22" s="261"/>
      <c r="B22" s="262" t="s">
        <v>86</v>
      </c>
      <c r="C22" s="261" t="s">
        <v>87</v>
      </c>
      <c r="D22" s="261"/>
      <c r="E22" s="194"/>
      <c r="F22" s="194"/>
    </row>
    <row r="23" spans="1:6" ht="12.75">
      <c r="A23" s="261"/>
      <c r="B23" s="261"/>
      <c r="C23" s="261"/>
      <c r="D23" s="261"/>
      <c r="E23" s="194"/>
      <c r="F23" s="194"/>
    </row>
    <row r="24" spans="1:6" ht="12.75">
      <c r="A24" s="194"/>
      <c r="B24" s="194"/>
      <c r="C24" s="194"/>
      <c r="D24" s="194"/>
      <c r="E24" s="194"/>
      <c r="F24" s="194"/>
    </row>
    <row r="25" ht="12.75">
      <c r="B25" s="2" t="s">
        <v>112</v>
      </c>
    </row>
    <row r="27" spans="2:3" ht="12.75">
      <c r="B27" s="1" t="s">
        <v>113</v>
      </c>
      <c r="C27" s="228" t="s">
        <v>140</v>
      </c>
    </row>
    <row r="28" spans="2:3" ht="12.75">
      <c r="B28" s="1" t="s">
        <v>114</v>
      </c>
      <c r="C28" s="1" t="s">
        <v>115</v>
      </c>
    </row>
    <row r="29" spans="2:3" ht="12.75">
      <c r="B29" s="1" t="s">
        <v>116</v>
      </c>
      <c r="C29" s="228" t="s">
        <v>142</v>
      </c>
    </row>
    <row r="30" spans="2:3" ht="12.75">
      <c r="B30" s="1" t="s">
        <v>117</v>
      </c>
      <c r="C30" s="1" t="s">
        <v>118</v>
      </c>
    </row>
    <row r="31" spans="2:3" ht="12.75">
      <c r="B31" s="228" t="s">
        <v>119</v>
      </c>
      <c r="C31" s="1" t="s">
        <v>120</v>
      </c>
    </row>
    <row r="32" spans="2:3" ht="12.75">
      <c r="B32" s="228" t="s">
        <v>121</v>
      </c>
      <c r="C32" s="1" t="s">
        <v>122</v>
      </c>
    </row>
    <row r="33" spans="2:3" ht="12.75">
      <c r="B33" s="1" t="s">
        <v>123</v>
      </c>
      <c r="C33" s="1" t="s">
        <v>124</v>
      </c>
    </row>
    <row r="34" spans="2:3" ht="12.75">
      <c r="B34" s="1" t="s">
        <v>125</v>
      </c>
      <c r="C34" s="1" t="s">
        <v>141</v>
      </c>
    </row>
    <row r="35" spans="2:3" ht="12.75">
      <c r="B35" s="1" t="s">
        <v>126</v>
      </c>
      <c r="C35" s="1" t="s">
        <v>127</v>
      </c>
    </row>
    <row r="36" spans="2:3" ht="12.75">
      <c r="B36" s="1" t="s">
        <v>128</v>
      </c>
      <c r="C36" s="1" t="s">
        <v>129</v>
      </c>
    </row>
    <row r="37" spans="2:3" ht="12.75">
      <c r="B37" s="1" t="s">
        <v>130</v>
      </c>
      <c r="C37" s="1" t="s">
        <v>131</v>
      </c>
    </row>
    <row r="38" spans="2:3" ht="12.75">
      <c r="B38" s="1" t="s">
        <v>132</v>
      </c>
      <c r="C38" s="1" t="s">
        <v>133</v>
      </c>
    </row>
    <row r="39" spans="2:3" ht="12.75">
      <c r="B39" s="1" t="s">
        <v>134</v>
      </c>
      <c r="C39" s="1" t="s">
        <v>135</v>
      </c>
    </row>
  </sheetData>
  <sheetProtection/>
  <hyperlinks>
    <hyperlink ref="B11" location="'Prosser I'!A1" display="Prosser, Ian"/>
    <hyperlink ref="B13" location="'Walker A'!A1" display="Walker, Anna"/>
    <hyperlink ref="B15" location="'Fairbairn M'!A1" display="Fairbairn, Mark"/>
    <hyperlink ref="B22" location="'Hospitality received'!A1" display="Hospitality Received"/>
    <hyperlink ref="B16" location="'Neate M'!A1" display="Neate, Melvyn"/>
    <hyperlink ref="B14" location="'Barlow T'!A1" display="Barlow, Tracey"/>
    <hyperlink ref="B9" location="'Price R'!A1" display="Price, Richard"/>
    <hyperlink ref="B19" location="'Holland, B'!A1" display="Holland, Bob"/>
    <hyperlink ref="B17" location="'O''Toole R'!A1" display="O'Toole, Ray"/>
    <hyperlink ref="B18" location="'McCracken J'!A1" display="McCracken, Justin"/>
    <hyperlink ref="B10" location="'Price A'!A1" display="Price, Alan"/>
    <hyperlink ref="B12" location="'Whittington J'!A1" display="Whittington, Joanna"/>
    <hyperlink ref="B20" location="'Luger, M'!A1" display="Luger, Michael"/>
    <hyperlink ref="B21" location="'Glaister S'!A1" display="Glaister, S"/>
  </hyperlinks>
  <printOptions/>
  <pageMargins left="0.75" right="0.75" top="1" bottom="1" header="0.5" footer="0.5"/>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B1:K11"/>
  <sheetViews>
    <sheetView zoomScalePageLayoutView="0" workbookViewId="0" topLeftCell="A1">
      <selection activeCell="G6" sqref="G6"/>
    </sheetView>
  </sheetViews>
  <sheetFormatPr defaultColWidth="9.140625" defaultRowHeight="12.75"/>
  <cols>
    <col min="1" max="1" width="1.421875" style="1" customWidth="1"/>
    <col min="2" max="2" width="10.140625" style="1" bestFit="1" customWidth="1"/>
    <col min="3" max="4" width="16.00390625" style="1" customWidth="1"/>
    <col min="5" max="5" width="48.57421875" style="1" customWidth="1"/>
    <col min="6" max="8" width="11.140625" style="1" customWidth="1"/>
    <col min="9" max="11" width="11.00390625" style="1" customWidth="1"/>
    <col min="12" max="16384" width="9.140625" style="1" customWidth="1"/>
  </cols>
  <sheetData>
    <row r="1" ht="12.75">
      <c r="B1" s="2" t="s">
        <v>42</v>
      </c>
    </row>
    <row r="2" spans="2:7" ht="12.75">
      <c r="B2" s="3" t="s">
        <v>43</v>
      </c>
      <c r="E2" s="38" t="s">
        <v>192</v>
      </c>
      <c r="F2" s="39" t="s">
        <v>58</v>
      </c>
      <c r="G2" s="40"/>
    </row>
    <row r="3" spans="2:7" ht="12.75">
      <c r="B3" s="2" t="s">
        <v>44</v>
      </c>
      <c r="E3" s="3" t="str">
        <f>'Price R'!E3</f>
        <v>2015-16</v>
      </c>
      <c r="F3" s="3" t="str">
        <f>'Price R'!F3</f>
        <v>Quarter 3</v>
      </c>
      <c r="G3" s="3" t="str">
        <f>'Price R'!G3</f>
        <v>01 October - 31 December 2015</v>
      </c>
    </row>
    <row r="4" ht="13.5" thickBot="1"/>
    <row r="5" spans="2:11" ht="38.25">
      <c r="B5" s="26" t="s">
        <v>45</v>
      </c>
      <c r="C5" s="25" t="s">
        <v>108</v>
      </c>
      <c r="D5" s="207" t="s">
        <v>109</v>
      </c>
      <c r="E5" s="116" t="s">
        <v>47</v>
      </c>
      <c r="F5" s="302" t="s">
        <v>51</v>
      </c>
      <c r="G5" s="303"/>
      <c r="H5" s="303"/>
      <c r="I5" s="304"/>
      <c r="J5" s="220" t="s">
        <v>50</v>
      </c>
      <c r="K5" s="257" t="s">
        <v>54</v>
      </c>
    </row>
    <row r="6" spans="2:11" s="4" customFormat="1" ht="38.25">
      <c r="B6" s="5"/>
      <c r="C6" s="93"/>
      <c r="D6" s="93"/>
      <c r="E6" s="6"/>
      <c r="F6" s="7" t="s">
        <v>48</v>
      </c>
      <c r="G6" s="9" t="s">
        <v>49</v>
      </c>
      <c r="H6" s="9" t="s">
        <v>90</v>
      </c>
      <c r="I6" s="190" t="s">
        <v>1</v>
      </c>
      <c r="J6" s="223" t="s">
        <v>52</v>
      </c>
      <c r="K6" s="31" t="s">
        <v>55</v>
      </c>
    </row>
    <row r="7" spans="2:11" s="4" customFormat="1" ht="12.75">
      <c r="B7" s="193"/>
      <c r="C7" s="200"/>
      <c r="D7" s="200"/>
      <c r="E7" s="255"/>
      <c r="F7" s="113"/>
      <c r="G7" s="113"/>
      <c r="H7" s="113"/>
      <c r="I7" s="113"/>
      <c r="J7" s="113"/>
      <c r="K7" s="112">
        <f>SUM(F7:J7)</f>
        <v>0</v>
      </c>
    </row>
    <row r="8" spans="2:11" ht="12.75">
      <c r="B8" s="322"/>
      <c r="C8" s="323"/>
      <c r="D8" s="323"/>
      <c r="E8" s="324"/>
      <c r="F8" s="123">
        <f aca="true" t="shared" si="0" ref="F8:K8">SUM(F7:F7)</f>
        <v>0</v>
      </c>
      <c r="G8" s="123">
        <f t="shared" si="0"/>
        <v>0</v>
      </c>
      <c r="H8" s="123">
        <f t="shared" si="0"/>
        <v>0</v>
      </c>
      <c r="I8" s="123">
        <f t="shared" si="0"/>
        <v>0</v>
      </c>
      <c r="J8" s="123">
        <f t="shared" si="0"/>
        <v>0</v>
      </c>
      <c r="K8" s="175">
        <f t="shared" si="0"/>
        <v>0</v>
      </c>
    </row>
    <row r="9" spans="2:11" ht="13.5" thickBot="1">
      <c r="B9" s="325"/>
      <c r="C9" s="326"/>
      <c r="D9" s="326"/>
      <c r="E9" s="327"/>
      <c r="F9" s="22"/>
      <c r="G9" s="20"/>
      <c r="H9" s="20"/>
      <c r="I9" s="23"/>
      <c r="J9" s="20"/>
      <c r="K9" s="24"/>
    </row>
    <row r="11" ht="12.75">
      <c r="B11" s="1" t="s">
        <v>83</v>
      </c>
    </row>
  </sheetData>
  <sheetProtection/>
  <mergeCells count="2">
    <mergeCell ref="F5:I5"/>
    <mergeCell ref="B8:E9"/>
  </mergeCells>
  <conditionalFormatting sqref="B7:D7 F7:K7">
    <cfRule type="expression" priority="4" dxfId="0">
      <formula>MOD(ROW(),2)=1</formula>
    </cfRule>
  </conditionalFormatting>
  <conditionalFormatting sqref="E7">
    <cfRule type="expression" priority="2"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Stephen Glaister, Michael Luger"</formula1>
    </dataValidation>
  </dataValidations>
  <printOptions/>
  <pageMargins left="0.75" right="0.75" top="0.56" bottom="0.55" header="0.5" footer="0.5"/>
  <pageSetup fitToHeight="1" fitToWidth="1" horizontalDpi="600" verticalDpi="600" orientation="landscape" paperSize="9" scale="83" r:id="rId1"/>
</worksheet>
</file>

<file path=xl/worksheets/sheet21.xml><?xml version="1.0" encoding="utf-8"?>
<worksheet xmlns="http://schemas.openxmlformats.org/spreadsheetml/2006/main" xmlns:r="http://schemas.openxmlformats.org/officeDocument/2006/relationships">
  <sheetPr>
    <tabColor rgb="FFFF0000"/>
    <pageSetUpPr fitToPage="1"/>
  </sheetPr>
  <dimension ref="A1:J13"/>
  <sheetViews>
    <sheetView zoomScalePageLayoutView="0" workbookViewId="0" topLeftCell="B1">
      <selection activeCell="D32" sqref="D32"/>
    </sheetView>
  </sheetViews>
  <sheetFormatPr defaultColWidth="9.140625" defaultRowHeight="12.75"/>
  <cols>
    <col min="1" max="1" width="1.421875" style="1" customWidth="1"/>
    <col min="2" max="2" width="10.140625" style="1" bestFit="1" customWidth="1"/>
    <col min="3" max="3" width="13.8515625" style="1" customWidth="1"/>
    <col min="4" max="4" width="41.28125" style="1" customWidth="1"/>
    <col min="5" max="8" width="11.8515625" style="1" customWidth="1"/>
    <col min="9" max="9" width="14.7109375" style="1" customWidth="1"/>
    <col min="10" max="10" width="9.00390625" style="1" customWidth="1"/>
    <col min="11" max="16384" width="9.140625" style="194" customWidth="1"/>
  </cols>
  <sheetData>
    <row r="1" ht="12.75">
      <c r="B1" s="2" t="s">
        <v>42</v>
      </c>
    </row>
    <row r="2" spans="2:6" ht="12.75">
      <c r="B2" s="3" t="s">
        <v>43</v>
      </c>
      <c r="D2" s="38" t="s">
        <v>53</v>
      </c>
      <c r="E2" s="39" t="s">
        <v>58</v>
      </c>
      <c r="F2" s="40"/>
    </row>
    <row r="3" spans="2:6" ht="12.75">
      <c r="B3" s="2" t="s">
        <v>44</v>
      </c>
      <c r="D3" s="3" t="str">
        <f>'Price R'!E3</f>
        <v>2015-16</v>
      </c>
      <c r="E3" s="3" t="str">
        <f>'Price R'!F3</f>
        <v>Quarter 3</v>
      </c>
      <c r="F3" s="3" t="str">
        <f>'Price R'!G3</f>
        <v>01 October - 31 December 2015</v>
      </c>
    </row>
    <row r="4" ht="13.5" thickBot="1"/>
    <row r="5" spans="2:10" ht="12.75">
      <c r="B5" s="26" t="s">
        <v>45</v>
      </c>
      <c r="C5" s="25" t="s">
        <v>46</v>
      </c>
      <c r="D5" s="10" t="s">
        <v>47</v>
      </c>
      <c r="E5" s="302" t="s">
        <v>51</v>
      </c>
      <c r="F5" s="303"/>
      <c r="G5" s="303"/>
      <c r="H5" s="304"/>
      <c r="I5" s="11" t="s">
        <v>50</v>
      </c>
      <c r="J5" s="30" t="s">
        <v>54</v>
      </c>
    </row>
    <row r="6" spans="1:10" s="195" customFormat="1" ht="27.75" customHeight="1">
      <c r="A6" s="4"/>
      <c r="B6" s="5"/>
      <c r="C6" s="12"/>
      <c r="D6" s="6"/>
      <c r="E6" s="7" t="s">
        <v>48</v>
      </c>
      <c r="F6" s="9" t="s">
        <v>49</v>
      </c>
      <c r="G6" s="9" t="s">
        <v>90</v>
      </c>
      <c r="H6" s="190" t="s">
        <v>1</v>
      </c>
      <c r="I6" s="12" t="s">
        <v>52</v>
      </c>
      <c r="J6" s="31" t="s">
        <v>55</v>
      </c>
    </row>
    <row r="7" spans="2:10" ht="12.75">
      <c r="B7" s="187"/>
      <c r="C7" s="215"/>
      <c r="D7" s="191"/>
      <c r="E7" s="211"/>
      <c r="F7" s="212"/>
      <c r="G7" s="213"/>
      <c r="H7" s="213"/>
      <c r="I7" s="214"/>
      <c r="J7" s="173">
        <f>SUM(E7:I7)</f>
        <v>0</v>
      </c>
    </row>
    <row r="8" spans="2:10" ht="12.75">
      <c r="B8" s="193"/>
      <c r="C8" s="200"/>
      <c r="D8" s="200"/>
      <c r="E8" s="216"/>
      <c r="F8" s="217"/>
      <c r="G8" s="218"/>
      <c r="H8" s="218"/>
      <c r="I8" s="201"/>
      <c r="J8" s="202">
        <f>SUM(E8:I8)</f>
        <v>0</v>
      </c>
    </row>
    <row r="9" spans="2:10" ht="12.75">
      <c r="B9" s="163"/>
      <c r="C9" s="192"/>
      <c r="D9" s="192"/>
      <c r="E9" s="209"/>
      <c r="F9" s="208"/>
      <c r="G9" s="210"/>
      <c r="H9" s="210"/>
      <c r="I9" s="188"/>
      <c r="J9" s="132">
        <f>SUM(E9:I9)</f>
        <v>0</v>
      </c>
    </row>
    <row r="10" spans="2:10" ht="12.75">
      <c r="B10" s="198"/>
      <c r="C10" s="206"/>
      <c r="D10" s="204"/>
      <c r="E10" s="128">
        <f aca="true" t="shared" si="0" ref="E10:J10">SUM(E7:E9)</f>
        <v>0</v>
      </c>
      <c r="F10" s="128">
        <f t="shared" si="0"/>
        <v>0</v>
      </c>
      <c r="G10" s="128">
        <f t="shared" si="0"/>
        <v>0</v>
      </c>
      <c r="H10" s="128">
        <f t="shared" si="0"/>
        <v>0</v>
      </c>
      <c r="I10" s="128">
        <f t="shared" si="0"/>
        <v>0</v>
      </c>
      <c r="J10" s="189">
        <f t="shared" si="0"/>
        <v>0</v>
      </c>
    </row>
    <row r="11" spans="2:10" ht="13.5" thickBot="1">
      <c r="B11" s="199"/>
      <c r="C11" s="205"/>
      <c r="D11" s="203"/>
      <c r="E11" s="22"/>
      <c r="F11" s="20"/>
      <c r="G11" s="20"/>
      <c r="H11" s="23"/>
      <c r="I11" s="20"/>
      <c r="J11" s="24"/>
    </row>
    <row r="13" ht="12.75">
      <c r="B13" s="1" t="s">
        <v>83</v>
      </c>
    </row>
  </sheetData>
  <sheetProtection/>
  <mergeCells count="1">
    <mergeCell ref="E5:H5"/>
  </mergeCells>
  <conditionalFormatting sqref="A7:J10">
    <cfRule type="expression" priority="1" dxfId="0">
      <formula>MOD(ROW(),2)=1</formula>
    </cfRule>
  </conditionalFormatting>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Barlow,Steve Walker, Mike Lloyd"</formula1>
    </dataValidation>
    <dataValidation type="list" allowBlank="1" showInputMessage="1" showErrorMessage="1" sqref="E2">
      <formula1>"Executive director, Non Executive Director, Chief Executive, Chairman"</formula1>
    </dataValidation>
  </dataValidations>
  <printOptions/>
  <pageMargins left="0.75" right="0.75" top="0.56" bottom="0.55" header="0.5" footer="0.5"/>
  <pageSetup fitToHeight="1" fitToWidth="1" horizontalDpi="600" verticalDpi="600" orientation="landscape" paperSize="9" scale="96" r:id="rId1"/>
</worksheet>
</file>

<file path=xl/worksheets/sheet22.xml><?xml version="1.0" encoding="utf-8"?>
<worksheet xmlns="http://schemas.openxmlformats.org/spreadsheetml/2006/main" xmlns:r="http://schemas.openxmlformats.org/officeDocument/2006/relationships">
  <sheetPr>
    <pageSetUpPr fitToPage="1"/>
  </sheetPr>
  <dimension ref="B1:D12"/>
  <sheetViews>
    <sheetView zoomScalePageLayoutView="0" workbookViewId="0" topLeftCell="A1">
      <selection activeCell="E8" sqref="E8"/>
    </sheetView>
  </sheetViews>
  <sheetFormatPr defaultColWidth="9.140625" defaultRowHeight="12.75"/>
  <cols>
    <col min="1" max="1" width="1.28515625" style="1" customWidth="1"/>
    <col min="2" max="2" width="21.140625" style="1" customWidth="1"/>
    <col min="3" max="3" width="37.421875" style="1" customWidth="1"/>
    <col min="4" max="4" width="71.7109375" style="1" customWidth="1"/>
    <col min="5" max="5" width="9.140625" style="1" customWidth="1"/>
    <col min="6" max="6" width="33.421875" style="1" customWidth="1"/>
    <col min="7" max="16384" width="9.140625" style="1" customWidth="1"/>
  </cols>
  <sheetData>
    <row r="1" ht="12.75">
      <c r="B1" s="2" t="s">
        <v>42</v>
      </c>
    </row>
    <row r="2" spans="2:4" ht="12.75">
      <c r="B2" s="3"/>
      <c r="D2" s="38" t="s">
        <v>82</v>
      </c>
    </row>
    <row r="3" spans="2:4" ht="12.75">
      <c r="B3" s="2" t="s">
        <v>84</v>
      </c>
      <c r="C3" s="230" t="str">
        <f>'Price R'!E3</f>
        <v>2015-16</v>
      </c>
      <c r="D3" s="229" t="str">
        <f>CONCATENATE('Price R'!F3,"       ",'Price R'!G3)</f>
        <v>Quarter 3       01 October - 31 December 2015</v>
      </c>
    </row>
    <row r="4" ht="13.5" thickBot="1"/>
    <row r="5" spans="2:4" ht="24.75" customHeight="1">
      <c r="B5" s="272" t="s">
        <v>81</v>
      </c>
      <c r="C5" s="271" t="s">
        <v>138</v>
      </c>
      <c r="D5" s="270" t="s">
        <v>80</v>
      </c>
    </row>
    <row r="6" spans="2:4" ht="38.25" customHeight="1">
      <c r="B6" s="274">
        <v>42282</v>
      </c>
      <c r="C6" s="275" t="s">
        <v>194</v>
      </c>
      <c r="D6" s="273" t="s">
        <v>195</v>
      </c>
    </row>
    <row r="7" spans="2:4" ht="38.25" customHeight="1">
      <c r="B7" s="274">
        <v>42303</v>
      </c>
      <c r="C7" s="275" t="s">
        <v>196</v>
      </c>
      <c r="D7" s="273" t="s">
        <v>197</v>
      </c>
    </row>
    <row r="8" spans="2:4" ht="38.25" customHeight="1">
      <c r="B8" s="274">
        <v>42320</v>
      </c>
      <c r="C8" s="275" t="s">
        <v>134</v>
      </c>
      <c r="D8" s="273" t="s">
        <v>198</v>
      </c>
    </row>
    <row r="9" spans="2:4" ht="38.25" customHeight="1">
      <c r="B9" s="274">
        <v>42311</v>
      </c>
      <c r="C9" s="275" t="s">
        <v>199</v>
      </c>
      <c r="D9" s="273" t="s">
        <v>200</v>
      </c>
    </row>
    <row r="10" spans="2:4" ht="38.25" customHeight="1">
      <c r="B10" s="274">
        <v>42314</v>
      </c>
      <c r="C10" s="275" t="s">
        <v>201</v>
      </c>
      <c r="D10" s="273" t="s">
        <v>202</v>
      </c>
    </row>
    <row r="11" spans="2:4" ht="38.25" customHeight="1">
      <c r="B11" s="274">
        <v>42324</v>
      </c>
      <c r="C11" s="275" t="s">
        <v>203</v>
      </c>
      <c r="D11" s="273" t="s">
        <v>204</v>
      </c>
    </row>
    <row r="12" spans="2:4" ht="38.25" customHeight="1">
      <c r="B12" s="274">
        <v>42327</v>
      </c>
      <c r="C12" s="275" t="s">
        <v>205</v>
      </c>
      <c r="D12" s="273" t="s">
        <v>206</v>
      </c>
    </row>
  </sheetData>
  <sheetProtection/>
  <printOptions/>
  <pageMargins left="0.75" right="0.75" top="1" bottom="1" header="0.5" footer="0.5"/>
  <pageSetup fitToHeight="1" fitToWidth="1" horizontalDpi="600" verticalDpi="600" orientation="landscape" paperSize="9" r:id="rId1"/>
</worksheet>
</file>

<file path=xl/worksheets/sheet23.xml><?xml version="1.0" encoding="utf-8"?>
<worksheet xmlns="http://schemas.openxmlformats.org/spreadsheetml/2006/main" xmlns:r="http://schemas.openxmlformats.org/officeDocument/2006/relationships">
  <dimension ref="B1:J23"/>
  <sheetViews>
    <sheetView zoomScalePageLayoutView="0" workbookViewId="0" topLeftCell="A1">
      <selection activeCell="A1" sqref="A1"/>
    </sheetView>
  </sheetViews>
  <sheetFormatPr defaultColWidth="9.140625" defaultRowHeight="12.75"/>
  <cols>
    <col min="1" max="2" width="9.140625" style="1" customWidth="1"/>
    <col min="3" max="3" width="34.57421875" style="1" customWidth="1"/>
    <col min="4" max="16384" width="9.140625" style="1" customWidth="1"/>
  </cols>
  <sheetData>
    <row r="1" spans="2:3" ht="15">
      <c r="B1" s="41"/>
      <c r="C1" s="41" t="s">
        <v>15</v>
      </c>
    </row>
    <row r="2" spans="2:3" ht="15" thickBot="1">
      <c r="B2" s="42"/>
      <c r="C2" s="42"/>
    </row>
    <row r="3" spans="2:3" ht="15">
      <c r="B3" s="44" t="s">
        <v>16</v>
      </c>
      <c r="C3" s="45" t="s">
        <v>19</v>
      </c>
    </row>
    <row r="4" spans="2:3" ht="15">
      <c r="B4" s="46" t="s">
        <v>39</v>
      </c>
      <c r="C4" s="47" t="s">
        <v>20</v>
      </c>
    </row>
    <row r="5" spans="2:3" ht="15">
      <c r="B5" s="46" t="s">
        <v>38</v>
      </c>
      <c r="C5" s="47" t="s">
        <v>21</v>
      </c>
    </row>
    <row r="6" spans="2:3" ht="15">
      <c r="B6" s="46" t="s">
        <v>36</v>
      </c>
      <c r="C6" s="47" t="s">
        <v>22</v>
      </c>
    </row>
    <row r="7" spans="2:3" ht="15">
      <c r="B7" s="46" t="s">
        <v>37</v>
      </c>
      <c r="C7" s="47" t="s">
        <v>23</v>
      </c>
    </row>
    <row r="8" spans="2:10" ht="15">
      <c r="B8" s="46" t="s">
        <v>17</v>
      </c>
      <c r="C8" s="47" t="s">
        <v>24</v>
      </c>
      <c r="E8" s="58"/>
      <c r="F8" s="58"/>
      <c r="G8" s="58"/>
      <c r="H8" s="58"/>
      <c r="I8" s="58"/>
      <c r="J8" s="58"/>
    </row>
    <row r="9" spans="2:10" ht="15">
      <c r="B9" s="46" t="s">
        <v>18</v>
      </c>
      <c r="C9" s="47" t="s">
        <v>25</v>
      </c>
      <c r="E9" s="58"/>
      <c r="F9" s="58"/>
      <c r="G9" s="58"/>
      <c r="H9" s="58"/>
      <c r="I9" s="58"/>
      <c r="J9" s="58"/>
    </row>
    <row r="10" spans="2:10" ht="15">
      <c r="B10" s="46" t="s">
        <v>35</v>
      </c>
      <c r="C10" s="47" t="s">
        <v>26</v>
      </c>
      <c r="E10" s="58"/>
      <c r="F10" s="58"/>
      <c r="G10" s="58"/>
      <c r="H10" s="58"/>
      <c r="I10" s="58"/>
      <c r="J10" s="58"/>
    </row>
    <row r="11" spans="2:10" ht="15">
      <c r="B11" s="46" t="s">
        <v>30</v>
      </c>
      <c r="C11" s="47" t="s">
        <v>27</v>
      </c>
      <c r="E11" s="58"/>
      <c r="F11" s="58"/>
      <c r="G11" s="58"/>
      <c r="H11" s="58"/>
      <c r="I11" s="58"/>
      <c r="J11" s="58"/>
    </row>
    <row r="12" spans="2:10" ht="15">
      <c r="B12" s="46" t="s">
        <v>40</v>
      </c>
      <c r="C12" s="47" t="s">
        <v>31</v>
      </c>
      <c r="E12" s="58"/>
      <c r="F12" s="58"/>
      <c r="G12" s="58"/>
      <c r="H12" s="58"/>
      <c r="I12" s="58"/>
      <c r="J12" s="58"/>
    </row>
    <row r="13" spans="2:10" ht="15">
      <c r="B13" s="46" t="s">
        <v>41</v>
      </c>
      <c r="C13" s="47" t="s">
        <v>28</v>
      </c>
      <c r="E13" s="58"/>
      <c r="F13" s="58"/>
      <c r="G13" s="58"/>
      <c r="H13" s="58"/>
      <c r="I13" s="58"/>
      <c r="J13" s="58"/>
    </row>
    <row r="14" spans="2:10" ht="15">
      <c r="B14" s="46" t="s">
        <v>34</v>
      </c>
      <c r="C14" s="47" t="s">
        <v>29</v>
      </c>
      <c r="E14" s="58"/>
      <c r="F14" s="58"/>
      <c r="G14" s="58"/>
      <c r="H14" s="58"/>
      <c r="I14" s="58"/>
      <c r="J14" s="58"/>
    </row>
    <row r="15" spans="2:10" ht="15">
      <c r="B15" s="46" t="s">
        <v>33</v>
      </c>
      <c r="C15" s="47" t="s">
        <v>32</v>
      </c>
      <c r="E15" s="58"/>
      <c r="F15" s="58"/>
      <c r="G15" s="58"/>
      <c r="H15" s="58"/>
      <c r="I15" s="58"/>
      <c r="J15" s="58"/>
    </row>
    <row r="16" spans="2:10" ht="15.75" thickBot="1">
      <c r="B16" s="48"/>
      <c r="C16" s="49"/>
      <c r="E16" s="58"/>
      <c r="F16" s="58"/>
      <c r="G16" s="58"/>
      <c r="H16" s="58"/>
      <c r="I16" s="58"/>
      <c r="J16" s="58"/>
    </row>
    <row r="17" spans="2:10" ht="12.75">
      <c r="B17" s="43"/>
      <c r="C17" s="43"/>
      <c r="E17" s="58"/>
      <c r="F17" s="58"/>
      <c r="G17" s="58"/>
      <c r="H17" s="58"/>
      <c r="I17" s="58"/>
      <c r="J17" s="58"/>
    </row>
    <row r="18" spans="5:10" ht="12.75">
      <c r="E18" s="58"/>
      <c r="F18" s="58"/>
      <c r="G18" s="58"/>
      <c r="H18" s="58"/>
      <c r="I18" s="58"/>
      <c r="J18" s="58"/>
    </row>
    <row r="19" spans="5:10" ht="12.75">
      <c r="E19" s="58"/>
      <c r="F19" s="58"/>
      <c r="G19" s="58"/>
      <c r="H19" s="58"/>
      <c r="I19" s="58"/>
      <c r="J19" s="58"/>
    </row>
    <row r="20" spans="5:10" ht="12.75">
      <c r="E20" s="58"/>
      <c r="F20" s="58"/>
      <c r="G20" s="58"/>
      <c r="H20" s="58"/>
      <c r="I20" s="58"/>
      <c r="J20" s="58"/>
    </row>
    <row r="21" spans="5:10" ht="12.75">
      <c r="E21" s="58"/>
      <c r="F21" s="58"/>
      <c r="G21" s="58"/>
      <c r="H21" s="58"/>
      <c r="I21" s="58"/>
      <c r="J21" s="58"/>
    </row>
    <row r="22" spans="5:10" ht="12.75">
      <c r="E22" s="58"/>
      <c r="F22" s="58"/>
      <c r="G22" s="58"/>
      <c r="H22" s="58"/>
      <c r="I22" s="58"/>
      <c r="J22" s="58"/>
    </row>
    <row r="23" spans="5:10" ht="12.75">
      <c r="E23" s="58"/>
      <c r="F23" s="58"/>
      <c r="G23" s="58"/>
      <c r="H23" s="58"/>
      <c r="I23" s="58"/>
      <c r="J23" s="58"/>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L14"/>
  <sheetViews>
    <sheetView tabSelected="1" zoomScalePageLayoutView="0" workbookViewId="0" topLeftCell="A1">
      <selection activeCell="E11" sqref="E11"/>
    </sheetView>
  </sheetViews>
  <sheetFormatPr defaultColWidth="9.140625" defaultRowHeight="12.75"/>
  <cols>
    <col min="1" max="1" width="1.1484375" style="1" customWidth="1"/>
    <col min="2" max="2" width="13.28125" style="90" customWidth="1"/>
    <col min="3" max="3" width="18.140625" style="92" customWidth="1"/>
    <col min="4" max="4" width="15.57421875" style="92" customWidth="1"/>
    <col min="5" max="5" width="59.7109375" style="1" customWidth="1"/>
    <col min="6" max="8" width="11.57421875" style="1" customWidth="1"/>
    <col min="9" max="10" width="11.421875" style="1" customWidth="1"/>
    <col min="11" max="11" width="10.140625" style="1" customWidth="1"/>
    <col min="12" max="13" width="9.140625" style="1" customWidth="1"/>
    <col min="14" max="14" width="10.140625" style="1" bestFit="1" customWidth="1"/>
    <col min="15" max="15" width="32.140625" style="1" bestFit="1" customWidth="1"/>
    <col min="16" max="16" width="81.140625" style="1" bestFit="1" customWidth="1"/>
    <col min="17" max="17" width="5.57421875" style="1" bestFit="1" customWidth="1"/>
    <col min="18" max="18" width="9.140625" style="1" bestFit="1" customWidth="1"/>
    <col min="19" max="19" width="9.00390625" style="1" bestFit="1" customWidth="1"/>
    <col min="20" max="20" width="8.00390625" style="1" bestFit="1" customWidth="1"/>
    <col min="21" max="21" width="14.8515625" style="1" bestFit="1" customWidth="1"/>
    <col min="22" max="22" width="9.140625" style="1" bestFit="1" customWidth="1"/>
    <col min="23" max="16384" width="9.140625" style="1" customWidth="1"/>
  </cols>
  <sheetData>
    <row r="1" ht="12.75">
      <c r="B1" s="130" t="s">
        <v>42</v>
      </c>
    </row>
    <row r="2" spans="2:7" ht="12.75">
      <c r="B2" s="233" t="s">
        <v>43</v>
      </c>
      <c r="E2" s="38" t="s">
        <v>92</v>
      </c>
      <c r="F2" s="39" t="s">
        <v>56</v>
      </c>
      <c r="G2" s="40"/>
    </row>
    <row r="3" spans="2:7" ht="12.75">
      <c r="B3" s="130" t="s">
        <v>44</v>
      </c>
      <c r="E3" s="3" t="s">
        <v>149</v>
      </c>
      <c r="F3" s="3" t="s">
        <v>158</v>
      </c>
      <c r="G3" s="3" t="s">
        <v>159</v>
      </c>
    </row>
    <row r="4" ht="13.5" thickBot="1"/>
    <row r="5" spans="2:11" ht="38.25">
      <c r="B5" s="26" t="s">
        <v>45</v>
      </c>
      <c r="C5" s="25" t="s">
        <v>108</v>
      </c>
      <c r="D5" s="207" t="s">
        <v>109</v>
      </c>
      <c r="E5" s="10" t="s">
        <v>47</v>
      </c>
      <c r="F5" s="302" t="s">
        <v>51</v>
      </c>
      <c r="G5" s="303"/>
      <c r="H5" s="303"/>
      <c r="I5" s="304"/>
      <c r="J5" s="220" t="s">
        <v>50</v>
      </c>
      <c r="K5" s="257" t="s">
        <v>54</v>
      </c>
    </row>
    <row r="6" spans="2:11" s="4" customFormat="1" ht="38.25">
      <c r="B6" s="129"/>
      <c r="C6" s="93"/>
      <c r="D6" s="93"/>
      <c r="E6" s="6"/>
      <c r="F6" s="7" t="s">
        <v>48</v>
      </c>
      <c r="G6" s="9" t="s">
        <v>49</v>
      </c>
      <c r="H6" s="9" t="s">
        <v>90</v>
      </c>
      <c r="I6" s="8" t="s">
        <v>0</v>
      </c>
      <c r="J6" s="223" t="s">
        <v>52</v>
      </c>
      <c r="K6" s="31" t="s">
        <v>55</v>
      </c>
    </row>
    <row r="7" spans="2:11" s="267" customFormat="1" ht="33" customHeight="1">
      <c r="B7" s="163">
        <v>42258</v>
      </c>
      <c r="C7" s="192" t="s">
        <v>258</v>
      </c>
      <c r="D7" s="192" t="s">
        <v>258</v>
      </c>
      <c r="E7" s="276" t="s">
        <v>339</v>
      </c>
      <c r="F7" s="113"/>
      <c r="G7" s="113"/>
      <c r="H7" s="113"/>
      <c r="I7" s="113"/>
      <c r="J7" s="291">
        <v>250.86</v>
      </c>
      <c r="K7" s="112">
        <f>SUM(F7:J7)</f>
        <v>250.86</v>
      </c>
    </row>
    <row r="8" spans="2:11" s="267" customFormat="1" ht="33" customHeight="1">
      <c r="B8" s="163">
        <v>42277</v>
      </c>
      <c r="C8" s="192" t="s">
        <v>258</v>
      </c>
      <c r="D8" s="192" t="s">
        <v>258</v>
      </c>
      <c r="E8" s="276" t="s">
        <v>214</v>
      </c>
      <c r="F8" s="113"/>
      <c r="G8" s="113"/>
      <c r="H8" s="113"/>
      <c r="I8" s="113"/>
      <c r="J8" s="289">
        <v>1650</v>
      </c>
      <c r="K8" s="112">
        <f>SUM(F8:J8)</f>
        <v>1650</v>
      </c>
    </row>
    <row r="9" spans="2:11" s="267" customFormat="1" ht="33" customHeight="1">
      <c r="B9" s="163">
        <v>42279</v>
      </c>
      <c r="C9" s="192" t="s">
        <v>258</v>
      </c>
      <c r="D9" s="192" t="s">
        <v>258</v>
      </c>
      <c r="E9" s="279" t="s">
        <v>340</v>
      </c>
      <c r="F9" s="113"/>
      <c r="G9" s="113"/>
      <c r="H9" s="113"/>
      <c r="I9" s="113"/>
      <c r="J9" s="289">
        <v>2556.32</v>
      </c>
      <c r="K9" s="112">
        <f>SUM(F9:J9)</f>
        <v>2556.32</v>
      </c>
    </row>
    <row r="10" spans="1:12" ht="33" customHeight="1">
      <c r="A10" s="194"/>
      <c r="B10" s="163">
        <v>42300</v>
      </c>
      <c r="C10" s="192" t="s">
        <v>258</v>
      </c>
      <c r="D10" s="192" t="s">
        <v>258</v>
      </c>
      <c r="E10" s="290" t="s">
        <v>211</v>
      </c>
      <c r="F10" s="113"/>
      <c r="G10" s="113"/>
      <c r="H10" s="113"/>
      <c r="I10" s="113"/>
      <c r="J10" s="289">
        <v>901.25</v>
      </c>
      <c r="K10" s="112">
        <f>SUM(F10:J10)</f>
        <v>901.25</v>
      </c>
      <c r="L10" s="194"/>
    </row>
    <row r="11" spans="2:11" ht="33" customHeight="1">
      <c r="B11" s="163">
        <v>42311</v>
      </c>
      <c r="C11" s="192" t="s">
        <v>212</v>
      </c>
      <c r="D11" s="192" t="s">
        <v>110</v>
      </c>
      <c r="E11" s="290" t="s">
        <v>213</v>
      </c>
      <c r="F11" s="113"/>
      <c r="G11" s="113">
        <v>145.77</v>
      </c>
      <c r="H11" s="113"/>
      <c r="I11" s="113"/>
      <c r="J11" s="269"/>
      <c r="K11" s="112">
        <f>SUM(F11:J11)</f>
        <v>145.77</v>
      </c>
    </row>
    <row r="12" spans="1:12" ht="12.75">
      <c r="A12" s="194"/>
      <c r="B12" s="305"/>
      <c r="C12" s="306"/>
      <c r="D12" s="306"/>
      <c r="E12" s="307"/>
      <c r="F12" s="249">
        <f aca="true" t="shared" si="0" ref="F12:K12">SUM(F1:F11)</f>
        <v>0</v>
      </c>
      <c r="G12" s="249">
        <f t="shared" si="0"/>
        <v>145.77</v>
      </c>
      <c r="H12" s="249">
        <f t="shared" si="0"/>
        <v>0</v>
      </c>
      <c r="I12" s="249">
        <f t="shared" si="0"/>
        <v>0</v>
      </c>
      <c r="J12" s="249">
        <f t="shared" si="0"/>
        <v>5358.43</v>
      </c>
      <c r="K12" s="265">
        <f t="shared" si="0"/>
        <v>5504.200000000001</v>
      </c>
      <c r="L12" s="194"/>
    </row>
    <row r="13" spans="2:11" ht="29.25" customHeight="1" thickBot="1">
      <c r="B13" s="308"/>
      <c r="C13" s="309"/>
      <c r="D13" s="309"/>
      <c r="E13" s="310"/>
      <c r="F13" s="251"/>
      <c r="G13" s="251"/>
      <c r="H13" s="250"/>
      <c r="I13" s="252"/>
      <c r="J13" s="250"/>
      <c r="K13" s="253"/>
    </row>
    <row r="14" spans="1:12" ht="12.75">
      <c r="A14" s="194"/>
      <c r="L14" s="194"/>
    </row>
  </sheetData>
  <sheetProtection/>
  <mergeCells count="2">
    <mergeCell ref="F5:I5"/>
    <mergeCell ref="B12:E13"/>
  </mergeCells>
  <conditionalFormatting sqref="A10:A11 B7:K11">
    <cfRule type="expression" priority="28" dxfId="0">
      <formula>MOD(ROW(),2)=1</formula>
    </cfRule>
  </conditionalFormatting>
  <dataValidations count="2">
    <dataValidation type="list" allowBlank="1" showInputMessage="1" showErrorMessage="1" sqref="F2">
      <formula1>"Executive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61" bottom="0.54" header="0.5" footer="0.5"/>
  <pageSetup fitToHeight="1" fitToWidth="1" horizontalDpi="600" verticalDpi="600" orientation="landscape" paperSize="9" scale="71" r:id="rId1"/>
</worksheet>
</file>

<file path=xl/worksheets/sheet4.xml><?xml version="1.0" encoding="utf-8"?>
<worksheet xmlns="http://schemas.openxmlformats.org/spreadsheetml/2006/main" xmlns:r="http://schemas.openxmlformats.org/officeDocument/2006/relationships">
  <sheetPr>
    <pageSetUpPr fitToPage="1"/>
  </sheetPr>
  <dimension ref="A1:N48"/>
  <sheetViews>
    <sheetView showGridLines="0" zoomScalePageLayoutView="0" workbookViewId="0" topLeftCell="A1">
      <selection activeCell="E14" sqref="E14"/>
    </sheetView>
  </sheetViews>
  <sheetFormatPr defaultColWidth="9.140625" defaultRowHeight="12.75"/>
  <cols>
    <col min="1" max="1" width="1.421875" style="231" customWidth="1"/>
    <col min="2" max="2" width="11.140625" style="231" customWidth="1"/>
    <col min="3" max="3" width="20.00390625" style="231" customWidth="1"/>
    <col min="4" max="4" width="17.140625" style="231" customWidth="1"/>
    <col min="5" max="5" width="56.140625" style="231" customWidth="1"/>
    <col min="6" max="8" width="11.8515625" style="231" customWidth="1"/>
    <col min="9" max="9" width="11.7109375" style="231" customWidth="1"/>
    <col min="10" max="11" width="11.57421875" style="231" customWidth="1"/>
    <col min="12" max="16384" width="9.140625" style="231" customWidth="1"/>
  </cols>
  <sheetData>
    <row r="1" spans="2:14" ht="12.75">
      <c r="B1" s="311" t="s">
        <v>42</v>
      </c>
      <c r="C1" s="312"/>
      <c r="D1" s="312"/>
      <c r="E1" s="312"/>
      <c r="M1" s="232"/>
      <c r="N1" s="232"/>
    </row>
    <row r="2" spans="2:14" ht="12.75">
      <c r="B2" s="233" t="s">
        <v>43</v>
      </c>
      <c r="E2" s="234" t="s">
        <v>106</v>
      </c>
      <c r="F2" s="235" t="s">
        <v>103</v>
      </c>
      <c r="G2" s="236"/>
      <c r="M2" s="232"/>
      <c r="N2" s="232"/>
    </row>
    <row r="3" spans="2:14" ht="12.75">
      <c r="B3" s="311" t="s">
        <v>44</v>
      </c>
      <c r="C3" s="312"/>
      <c r="D3" s="254"/>
      <c r="E3" s="233" t="str">
        <f>'Price R'!E3</f>
        <v>2015-16</v>
      </c>
      <c r="F3" s="233" t="str">
        <f>'Price R'!F3</f>
        <v>Quarter 3</v>
      </c>
      <c r="G3" s="233" t="str">
        <f>'Price R'!G3</f>
        <v>01 October - 31 December 2015</v>
      </c>
      <c r="M3" s="232"/>
      <c r="N3" s="232"/>
    </row>
    <row r="4" spans="13:14" ht="13.5" thickBot="1">
      <c r="M4" s="232"/>
      <c r="N4" s="232"/>
    </row>
    <row r="5" spans="2:14" ht="25.5">
      <c r="B5" s="237" t="s">
        <v>45</v>
      </c>
      <c r="C5" s="25" t="s">
        <v>108</v>
      </c>
      <c r="D5" s="207" t="s">
        <v>109</v>
      </c>
      <c r="E5" s="238" t="s">
        <v>47</v>
      </c>
      <c r="F5" s="313" t="s">
        <v>51</v>
      </c>
      <c r="G5" s="314"/>
      <c r="H5" s="314"/>
      <c r="I5" s="315"/>
      <c r="J5" s="220" t="s">
        <v>50</v>
      </c>
      <c r="K5" s="257" t="s">
        <v>54</v>
      </c>
      <c r="M5" s="232"/>
      <c r="N5" s="232"/>
    </row>
    <row r="6" spans="1:14" s="239" customFormat="1" ht="38.25">
      <c r="A6" s="231"/>
      <c r="B6" s="240"/>
      <c r="C6" s="93"/>
      <c r="D6" s="93"/>
      <c r="E6" s="241"/>
      <c r="F6" s="242" t="s">
        <v>48</v>
      </c>
      <c r="G6" s="243" t="s">
        <v>49</v>
      </c>
      <c r="H6" s="243" t="s">
        <v>90</v>
      </c>
      <c r="I6" s="244" t="s">
        <v>1</v>
      </c>
      <c r="J6" s="223" t="s">
        <v>52</v>
      </c>
      <c r="K6" s="31" t="s">
        <v>55</v>
      </c>
      <c r="M6" s="245"/>
      <c r="N6" s="245"/>
    </row>
    <row r="7" spans="1:14" s="246" customFormat="1" ht="27" customHeight="1">
      <c r="A7" s="231"/>
      <c r="B7" s="163">
        <v>42249</v>
      </c>
      <c r="C7" s="192" t="s">
        <v>152</v>
      </c>
      <c r="D7" s="192" t="s">
        <v>221</v>
      </c>
      <c r="E7" s="280" t="s">
        <v>222</v>
      </c>
      <c r="F7" s="113"/>
      <c r="G7" s="113">
        <v>2.3</v>
      </c>
      <c r="H7" s="113"/>
      <c r="I7" s="113"/>
      <c r="J7" s="113"/>
      <c r="K7" s="112">
        <f aca="true" t="shared" si="0" ref="K7:K46">SUM(F7:J7)</f>
        <v>2.3</v>
      </c>
      <c r="M7" s="247"/>
      <c r="N7" s="248"/>
    </row>
    <row r="8" spans="1:14" s="246" customFormat="1" ht="27" customHeight="1">
      <c r="A8" s="231"/>
      <c r="B8" s="163">
        <v>42254</v>
      </c>
      <c r="C8" s="192" t="s">
        <v>165</v>
      </c>
      <c r="D8" s="192" t="s">
        <v>221</v>
      </c>
      <c r="E8" s="268" t="s">
        <v>233</v>
      </c>
      <c r="F8" s="113"/>
      <c r="G8" s="113">
        <v>4.6</v>
      </c>
      <c r="H8" s="113"/>
      <c r="I8" s="113"/>
      <c r="J8" s="113"/>
      <c r="K8" s="112">
        <f t="shared" si="0"/>
        <v>4.6</v>
      </c>
      <c r="M8" s="247"/>
      <c r="N8" s="248"/>
    </row>
    <row r="9" spans="1:14" s="246" customFormat="1" ht="33" customHeight="1">
      <c r="A9" s="231"/>
      <c r="B9" s="163">
        <v>42256</v>
      </c>
      <c r="C9" s="192" t="s">
        <v>160</v>
      </c>
      <c r="D9" s="192" t="s">
        <v>110</v>
      </c>
      <c r="E9" s="268" t="s">
        <v>223</v>
      </c>
      <c r="F9" s="113"/>
      <c r="G9" s="113">
        <v>4.6</v>
      </c>
      <c r="H9" s="113"/>
      <c r="I9" s="113"/>
      <c r="J9" s="113"/>
      <c r="K9" s="112">
        <f t="shared" si="0"/>
        <v>4.6</v>
      </c>
      <c r="M9" s="247"/>
      <c r="N9" s="248"/>
    </row>
    <row r="10" spans="1:14" s="246" customFormat="1" ht="27" customHeight="1">
      <c r="A10" s="231"/>
      <c r="B10" s="163">
        <v>42257</v>
      </c>
      <c r="C10" s="192" t="s">
        <v>161</v>
      </c>
      <c r="D10" s="192" t="s">
        <v>224</v>
      </c>
      <c r="E10" s="268" t="s">
        <v>225</v>
      </c>
      <c r="F10" s="113"/>
      <c r="G10" s="113">
        <v>4.6</v>
      </c>
      <c r="H10" s="113"/>
      <c r="I10" s="113"/>
      <c r="J10" s="113"/>
      <c r="K10" s="112">
        <f t="shared" si="0"/>
        <v>4.6</v>
      </c>
      <c r="M10" s="247"/>
      <c r="N10" s="248"/>
    </row>
    <row r="11" spans="1:14" s="246" customFormat="1" ht="27" customHeight="1">
      <c r="A11" s="231"/>
      <c r="B11" s="163">
        <v>42258</v>
      </c>
      <c r="C11" s="192" t="s">
        <v>162</v>
      </c>
      <c r="D11" s="192" t="s">
        <v>224</v>
      </c>
      <c r="E11" s="268" t="s">
        <v>223</v>
      </c>
      <c r="F11" s="113"/>
      <c r="G11" s="113">
        <v>4.6</v>
      </c>
      <c r="H11" s="113"/>
      <c r="I11" s="113"/>
      <c r="J11" s="113"/>
      <c r="K11" s="112">
        <f t="shared" si="0"/>
        <v>4.6</v>
      </c>
      <c r="M11" s="247"/>
      <c r="N11" s="248"/>
    </row>
    <row r="12" spans="1:14" s="246" customFormat="1" ht="27" customHeight="1">
      <c r="A12" s="231"/>
      <c r="B12" s="163">
        <v>42258</v>
      </c>
      <c r="C12" s="192" t="s">
        <v>258</v>
      </c>
      <c r="D12" s="192" t="s">
        <v>258</v>
      </c>
      <c r="E12" s="268" t="s">
        <v>341</v>
      </c>
      <c r="F12" s="113"/>
      <c r="G12" s="113"/>
      <c r="H12" s="113"/>
      <c r="I12" s="113"/>
      <c r="J12" s="113">
        <v>250.86</v>
      </c>
      <c r="K12" s="112">
        <f t="shared" si="0"/>
        <v>250.86</v>
      </c>
      <c r="M12" s="247"/>
      <c r="N12" s="248"/>
    </row>
    <row r="13" spans="1:14" s="246" customFormat="1" ht="36.75" customHeight="1">
      <c r="A13" s="231"/>
      <c r="B13" s="163">
        <v>42261</v>
      </c>
      <c r="C13" s="192" t="s">
        <v>226</v>
      </c>
      <c r="D13" s="192" t="s">
        <v>224</v>
      </c>
      <c r="E13" s="268" t="s">
        <v>227</v>
      </c>
      <c r="F13" s="113"/>
      <c r="G13" s="113">
        <v>6.4</v>
      </c>
      <c r="H13" s="113"/>
      <c r="I13" s="113"/>
      <c r="J13" s="113"/>
      <c r="K13" s="112">
        <f t="shared" si="0"/>
        <v>6.4</v>
      </c>
      <c r="M13" s="247"/>
      <c r="N13" s="248"/>
    </row>
    <row r="14" spans="1:14" s="246" customFormat="1" ht="41.25" customHeight="1">
      <c r="A14" s="231"/>
      <c r="B14" s="163">
        <v>42263</v>
      </c>
      <c r="C14" s="192" t="s">
        <v>160</v>
      </c>
      <c r="D14" s="192" t="s">
        <v>110</v>
      </c>
      <c r="E14" s="268" t="s">
        <v>228</v>
      </c>
      <c r="F14" s="113"/>
      <c r="G14" s="113">
        <v>4.6</v>
      </c>
      <c r="H14" s="113"/>
      <c r="I14" s="113"/>
      <c r="J14" s="113"/>
      <c r="K14" s="112">
        <f t="shared" si="0"/>
        <v>4.6</v>
      </c>
      <c r="M14" s="247"/>
      <c r="N14" s="248"/>
    </row>
    <row r="15" spans="1:14" s="246" customFormat="1" ht="27" customHeight="1">
      <c r="A15" s="231"/>
      <c r="B15" s="163">
        <v>42264</v>
      </c>
      <c r="C15" s="192" t="s">
        <v>327</v>
      </c>
      <c r="D15" s="192" t="s">
        <v>229</v>
      </c>
      <c r="E15" s="268" t="s">
        <v>230</v>
      </c>
      <c r="F15" s="113"/>
      <c r="G15" s="113">
        <v>6.4</v>
      </c>
      <c r="H15" s="113"/>
      <c r="I15" s="113"/>
      <c r="J15" s="113"/>
      <c r="K15" s="112">
        <f t="shared" si="0"/>
        <v>6.4</v>
      </c>
      <c r="M15" s="247"/>
      <c r="N15" s="248"/>
    </row>
    <row r="16" spans="1:14" s="246" customFormat="1" ht="27" customHeight="1">
      <c r="A16" s="231"/>
      <c r="B16" s="163">
        <v>42265</v>
      </c>
      <c r="C16" s="192" t="s">
        <v>163</v>
      </c>
      <c r="D16" s="192" t="s">
        <v>224</v>
      </c>
      <c r="E16" s="268" t="s">
        <v>223</v>
      </c>
      <c r="F16" s="113"/>
      <c r="G16" s="113">
        <v>4.6</v>
      </c>
      <c r="H16" s="113"/>
      <c r="I16" s="113"/>
      <c r="J16" s="113"/>
      <c r="K16" s="112">
        <f t="shared" si="0"/>
        <v>4.6</v>
      </c>
      <c r="M16" s="247"/>
      <c r="N16" s="248"/>
    </row>
    <row r="17" spans="1:14" s="246" customFormat="1" ht="27" customHeight="1">
      <c r="A17" s="231"/>
      <c r="B17" s="163">
        <v>42268</v>
      </c>
      <c r="C17" s="192" t="s">
        <v>160</v>
      </c>
      <c r="D17" s="192" t="s">
        <v>110</v>
      </c>
      <c r="E17" s="268" t="s">
        <v>223</v>
      </c>
      <c r="F17" s="113"/>
      <c r="G17" s="113">
        <v>4.6</v>
      </c>
      <c r="H17" s="113"/>
      <c r="I17" s="113"/>
      <c r="J17" s="113"/>
      <c r="K17" s="112">
        <f t="shared" si="0"/>
        <v>4.6</v>
      </c>
      <c r="M17" s="247"/>
      <c r="N17" s="248"/>
    </row>
    <row r="18" spans="1:14" s="246" customFormat="1" ht="27" customHeight="1">
      <c r="A18" s="231"/>
      <c r="B18" s="163">
        <v>42270</v>
      </c>
      <c r="C18" s="192" t="s">
        <v>164</v>
      </c>
      <c r="D18" s="192" t="s">
        <v>229</v>
      </c>
      <c r="E18" s="268" t="s">
        <v>231</v>
      </c>
      <c r="F18" s="113"/>
      <c r="G18" s="113">
        <v>6.4</v>
      </c>
      <c r="H18" s="113"/>
      <c r="I18" s="113"/>
      <c r="J18" s="113"/>
      <c r="K18" s="112">
        <f t="shared" si="0"/>
        <v>6.4</v>
      </c>
      <c r="M18" s="247"/>
      <c r="N18" s="248"/>
    </row>
    <row r="19" spans="1:14" s="246" customFormat="1" ht="27" customHeight="1">
      <c r="A19" s="231"/>
      <c r="B19" s="163">
        <v>42271</v>
      </c>
      <c r="C19" s="192" t="s">
        <v>162</v>
      </c>
      <c r="D19" s="192" t="s">
        <v>224</v>
      </c>
      <c r="E19" s="268" t="s">
        <v>232</v>
      </c>
      <c r="F19" s="113"/>
      <c r="G19" s="113">
        <v>4.6</v>
      </c>
      <c r="H19" s="113"/>
      <c r="I19" s="113"/>
      <c r="J19" s="113"/>
      <c r="K19" s="112">
        <f t="shared" si="0"/>
        <v>4.6</v>
      </c>
      <c r="M19" s="247"/>
      <c r="N19" s="248"/>
    </row>
    <row r="20" spans="1:14" s="246" customFormat="1" ht="27" customHeight="1">
      <c r="A20" s="231"/>
      <c r="B20" s="163">
        <v>42275</v>
      </c>
      <c r="C20" s="192" t="s">
        <v>153</v>
      </c>
      <c r="D20" s="192" t="s">
        <v>110</v>
      </c>
      <c r="E20" s="268" t="s">
        <v>234</v>
      </c>
      <c r="F20" s="113"/>
      <c r="G20" s="113">
        <v>4.6</v>
      </c>
      <c r="H20" s="113"/>
      <c r="I20" s="113"/>
      <c r="J20" s="113"/>
      <c r="K20" s="112">
        <f t="shared" si="0"/>
        <v>4.6</v>
      </c>
      <c r="M20" s="247"/>
      <c r="N20" s="248"/>
    </row>
    <row r="21" spans="2:14" ht="27" customHeight="1">
      <c r="B21" s="163">
        <v>42276</v>
      </c>
      <c r="C21" s="192" t="s">
        <v>160</v>
      </c>
      <c r="D21" s="192" t="s">
        <v>110</v>
      </c>
      <c r="E21" s="268" t="s">
        <v>235</v>
      </c>
      <c r="F21" s="113"/>
      <c r="G21" s="113">
        <v>4.6</v>
      </c>
      <c r="H21" s="113"/>
      <c r="I21" s="113"/>
      <c r="J21" s="113"/>
      <c r="K21" s="112">
        <f t="shared" si="0"/>
        <v>4.6</v>
      </c>
      <c r="M21" s="232"/>
      <c r="N21" s="232"/>
    </row>
    <row r="22" spans="1:14" s="246" customFormat="1" ht="27" customHeight="1">
      <c r="A22" s="231"/>
      <c r="B22" s="163">
        <v>42277</v>
      </c>
      <c r="C22" s="192" t="s">
        <v>236</v>
      </c>
      <c r="D22" s="192" t="s">
        <v>229</v>
      </c>
      <c r="E22" s="268" t="s">
        <v>237</v>
      </c>
      <c r="F22" s="113"/>
      <c r="G22" s="113">
        <v>6.4</v>
      </c>
      <c r="H22" s="113"/>
      <c r="I22" s="113"/>
      <c r="J22" s="113"/>
      <c r="K22" s="112">
        <f t="shared" si="0"/>
        <v>6.4</v>
      </c>
      <c r="M22" s="247"/>
      <c r="N22" s="248"/>
    </row>
    <row r="23" spans="2:14" ht="27" customHeight="1">
      <c r="B23" s="163">
        <v>42278</v>
      </c>
      <c r="C23" s="192" t="s">
        <v>166</v>
      </c>
      <c r="D23" s="192" t="s">
        <v>224</v>
      </c>
      <c r="E23" s="268" t="s">
        <v>238</v>
      </c>
      <c r="F23" s="113"/>
      <c r="G23" s="113">
        <v>4.6</v>
      </c>
      <c r="H23" s="113"/>
      <c r="I23" s="113"/>
      <c r="J23" s="113"/>
      <c r="K23" s="112">
        <f t="shared" si="0"/>
        <v>4.6</v>
      </c>
      <c r="M23" s="232"/>
      <c r="N23" s="232"/>
    </row>
    <row r="24" spans="1:14" s="246" customFormat="1" ht="33.75" customHeight="1">
      <c r="A24" s="231"/>
      <c r="B24" s="163">
        <v>42279</v>
      </c>
      <c r="C24" s="192" t="s">
        <v>239</v>
      </c>
      <c r="D24" s="192" t="s">
        <v>229</v>
      </c>
      <c r="E24" s="268" t="s">
        <v>328</v>
      </c>
      <c r="F24" s="113"/>
      <c r="G24" s="113">
        <v>6.4</v>
      </c>
      <c r="H24" s="113"/>
      <c r="I24" s="113"/>
      <c r="J24" s="113"/>
      <c r="K24" s="112">
        <f t="shared" si="0"/>
        <v>6.4</v>
      </c>
      <c r="M24" s="247"/>
      <c r="N24" s="248"/>
    </row>
    <row r="25" spans="1:14" s="246" customFormat="1" ht="33.75" customHeight="1">
      <c r="A25" s="231"/>
      <c r="B25" s="163">
        <v>42283</v>
      </c>
      <c r="C25" s="192" t="s">
        <v>167</v>
      </c>
      <c r="D25" s="192" t="s">
        <v>110</v>
      </c>
      <c r="E25" s="268" t="s">
        <v>223</v>
      </c>
      <c r="F25" s="113"/>
      <c r="G25" s="113">
        <v>4.6</v>
      </c>
      <c r="H25" s="113"/>
      <c r="I25" s="113"/>
      <c r="J25" s="113"/>
      <c r="K25" s="112">
        <f t="shared" si="0"/>
        <v>4.6</v>
      </c>
      <c r="M25" s="247"/>
      <c r="N25" s="248"/>
    </row>
    <row r="26" spans="2:14" ht="27" customHeight="1">
      <c r="B26" s="163">
        <v>42284</v>
      </c>
      <c r="C26" s="192" t="s">
        <v>168</v>
      </c>
      <c r="D26" s="192" t="s">
        <v>229</v>
      </c>
      <c r="E26" s="268" t="s">
        <v>240</v>
      </c>
      <c r="F26" s="113"/>
      <c r="G26" s="113">
        <v>6.4</v>
      </c>
      <c r="H26" s="113"/>
      <c r="I26" s="113"/>
      <c r="J26" s="113"/>
      <c r="K26" s="112">
        <f t="shared" si="0"/>
        <v>6.4</v>
      </c>
      <c r="M26" s="232"/>
      <c r="N26" s="232"/>
    </row>
    <row r="27" spans="2:14" ht="27" customHeight="1">
      <c r="B27" s="163">
        <v>42290</v>
      </c>
      <c r="C27" s="192" t="s">
        <v>241</v>
      </c>
      <c r="D27" s="192" t="s">
        <v>110</v>
      </c>
      <c r="E27" s="268" t="s">
        <v>234</v>
      </c>
      <c r="F27" s="113"/>
      <c r="G27" s="113">
        <v>4.6</v>
      </c>
      <c r="H27" s="113"/>
      <c r="I27" s="113"/>
      <c r="J27" s="113"/>
      <c r="K27" s="112">
        <f t="shared" si="0"/>
        <v>4.6</v>
      </c>
      <c r="M27" s="232"/>
      <c r="N27" s="232"/>
    </row>
    <row r="28" spans="1:14" s="246" customFormat="1" ht="33" customHeight="1">
      <c r="A28" s="231"/>
      <c r="B28" s="163">
        <v>42291</v>
      </c>
      <c r="C28" s="192" t="s">
        <v>241</v>
      </c>
      <c r="D28" s="192" t="s">
        <v>110</v>
      </c>
      <c r="E28" s="268" t="s">
        <v>234</v>
      </c>
      <c r="F28" s="113"/>
      <c r="G28" s="113">
        <v>4.6</v>
      </c>
      <c r="H28" s="113"/>
      <c r="I28" s="113"/>
      <c r="J28" s="113"/>
      <c r="K28" s="112">
        <f t="shared" si="0"/>
        <v>4.6</v>
      </c>
      <c r="M28" s="247"/>
      <c r="N28" s="248"/>
    </row>
    <row r="29" spans="2:14" ht="33.75" customHeight="1">
      <c r="B29" s="163">
        <v>42292</v>
      </c>
      <c r="C29" s="192" t="s">
        <v>242</v>
      </c>
      <c r="D29" s="192" t="s">
        <v>221</v>
      </c>
      <c r="E29" s="292" t="s">
        <v>254</v>
      </c>
      <c r="F29" s="113"/>
      <c r="G29" s="113">
        <v>2.3</v>
      </c>
      <c r="H29" s="113"/>
      <c r="I29" s="113"/>
      <c r="J29" s="113"/>
      <c r="K29" s="112">
        <f t="shared" si="0"/>
        <v>2.3</v>
      </c>
      <c r="M29" s="232"/>
      <c r="N29" s="232"/>
    </row>
    <row r="30" spans="2:14" ht="27" customHeight="1">
      <c r="B30" s="163">
        <v>42292</v>
      </c>
      <c r="C30" s="192" t="s">
        <v>171</v>
      </c>
      <c r="D30" s="192" t="s">
        <v>110</v>
      </c>
      <c r="E30" s="276" t="s">
        <v>249</v>
      </c>
      <c r="F30" s="113"/>
      <c r="G30" s="113">
        <v>28.54</v>
      </c>
      <c r="H30" s="113"/>
      <c r="I30" s="113"/>
      <c r="J30" s="113"/>
      <c r="K30" s="112">
        <f t="shared" si="0"/>
        <v>28.54</v>
      </c>
      <c r="M30" s="232"/>
      <c r="N30" s="232"/>
    </row>
    <row r="31" spans="2:14" ht="27" customHeight="1">
      <c r="B31" s="163">
        <v>42293</v>
      </c>
      <c r="C31" s="192" t="s">
        <v>169</v>
      </c>
      <c r="D31" s="192" t="s">
        <v>224</v>
      </c>
      <c r="E31" s="276" t="s">
        <v>243</v>
      </c>
      <c r="F31" s="113"/>
      <c r="G31" s="113">
        <v>4.6</v>
      </c>
      <c r="H31" s="113"/>
      <c r="I31" s="113"/>
      <c r="J31" s="113"/>
      <c r="K31" s="112">
        <f t="shared" si="0"/>
        <v>4.6</v>
      </c>
      <c r="M31" s="232"/>
      <c r="N31" s="232"/>
    </row>
    <row r="32" spans="1:13" s="194" customFormat="1" ht="27" customHeight="1">
      <c r="A32" s="1"/>
      <c r="B32" s="163">
        <v>42298</v>
      </c>
      <c r="C32" s="192" t="s">
        <v>170</v>
      </c>
      <c r="D32" s="192" t="s">
        <v>224</v>
      </c>
      <c r="E32" s="276" t="s">
        <v>223</v>
      </c>
      <c r="F32" s="113"/>
      <c r="G32" s="113">
        <v>4.6</v>
      </c>
      <c r="H32" s="113"/>
      <c r="I32" s="113"/>
      <c r="J32" s="113"/>
      <c r="K32" s="112">
        <f t="shared" si="0"/>
        <v>4.6</v>
      </c>
      <c r="M32" s="248"/>
    </row>
    <row r="33" spans="1:13" s="194" customFormat="1" ht="27" customHeight="1">
      <c r="A33" s="1"/>
      <c r="B33" s="163">
        <v>42299</v>
      </c>
      <c r="C33" s="192" t="s">
        <v>241</v>
      </c>
      <c r="D33" s="192" t="s">
        <v>110</v>
      </c>
      <c r="E33" s="276" t="s">
        <v>234</v>
      </c>
      <c r="F33" s="113"/>
      <c r="G33" s="113">
        <v>4.6</v>
      </c>
      <c r="H33" s="113"/>
      <c r="I33" s="113"/>
      <c r="J33" s="113"/>
      <c r="K33" s="112">
        <f t="shared" si="0"/>
        <v>4.6</v>
      </c>
      <c r="M33" s="248"/>
    </row>
    <row r="34" spans="1:13" s="194" customFormat="1" ht="27" customHeight="1">
      <c r="A34" s="1"/>
      <c r="B34" s="163">
        <v>42300</v>
      </c>
      <c r="C34" s="192" t="s">
        <v>258</v>
      </c>
      <c r="D34" s="192" t="s">
        <v>258</v>
      </c>
      <c r="E34" s="293" t="s">
        <v>255</v>
      </c>
      <c r="F34" s="113"/>
      <c r="G34" s="113"/>
      <c r="H34" s="113"/>
      <c r="I34" s="113"/>
      <c r="J34" s="113">
        <v>901.25</v>
      </c>
      <c r="K34" s="112">
        <f t="shared" si="0"/>
        <v>901.25</v>
      </c>
      <c r="L34" s="261"/>
      <c r="M34" s="248"/>
    </row>
    <row r="35" spans="2:13" ht="38.25">
      <c r="B35" s="163">
        <v>42300</v>
      </c>
      <c r="C35" s="192" t="s">
        <v>244</v>
      </c>
      <c r="D35" s="192" t="s">
        <v>110</v>
      </c>
      <c r="E35" s="276" t="s">
        <v>245</v>
      </c>
      <c r="F35" s="113"/>
      <c r="G35" s="113">
        <v>4.6</v>
      </c>
      <c r="H35" s="113"/>
      <c r="I35" s="113"/>
      <c r="J35" s="113"/>
      <c r="K35" s="112">
        <f t="shared" si="0"/>
        <v>4.6</v>
      </c>
      <c r="L35" s="248"/>
      <c r="M35" s="248"/>
    </row>
    <row r="36" spans="2:13" ht="27" customHeight="1">
      <c r="B36" s="163">
        <v>42310</v>
      </c>
      <c r="C36" s="192" t="s">
        <v>246</v>
      </c>
      <c r="D36" s="192" t="s">
        <v>229</v>
      </c>
      <c r="E36" s="276" t="s">
        <v>247</v>
      </c>
      <c r="F36" s="113"/>
      <c r="G36" s="113">
        <v>4.6</v>
      </c>
      <c r="H36" s="113"/>
      <c r="I36" s="113"/>
      <c r="J36" s="113"/>
      <c r="K36" s="112">
        <f t="shared" si="0"/>
        <v>4.6</v>
      </c>
      <c r="L36" s="248"/>
      <c r="M36" s="248"/>
    </row>
    <row r="37" spans="2:13" ht="27" customHeight="1">
      <c r="B37" s="163">
        <v>42312</v>
      </c>
      <c r="C37" s="192" t="s">
        <v>167</v>
      </c>
      <c r="D37" s="192" t="s">
        <v>110</v>
      </c>
      <c r="E37" s="276" t="s">
        <v>223</v>
      </c>
      <c r="F37" s="113"/>
      <c r="G37" s="113">
        <v>4.6</v>
      </c>
      <c r="H37" s="113"/>
      <c r="I37" s="113"/>
      <c r="J37" s="113"/>
      <c r="K37" s="112">
        <f t="shared" si="0"/>
        <v>4.6</v>
      </c>
      <c r="L37" s="248"/>
      <c r="M37" s="248"/>
    </row>
    <row r="38" spans="2:13" ht="27" customHeight="1">
      <c r="B38" s="163">
        <v>42317</v>
      </c>
      <c r="C38" s="192" t="s">
        <v>173</v>
      </c>
      <c r="D38" s="192" t="s">
        <v>221</v>
      </c>
      <c r="E38" s="276" t="s">
        <v>253</v>
      </c>
      <c r="F38" s="113"/>
      <c r="G38" s="113">
        <v>23.13</v>
      </c>
      <c r="H38" s="113"/>
      <c r="I38" s="113"/>
      <c r="J38" s="113"/>
      <c r="K38" s="112">
        <f t="shared" si="0"/>
        <v>23.13</v>
      </c>
      <c r="L38" s="248"/>
      <c r="M38" s="248"/>
    </row>
    <row r="39" spans="2:13" ht="27" customHeight="1">
      <c r="B39" s="163">
        <v>42317</v>
      </c>
      <c r="C39" s="192" t="s">
        <v>174</v>
      </c>
      <c r="D39" s="192" t="s">
        <v>221</v>
      </c>
      <c r="E39" s="276" t="s">
        <v>253</v>
      </c>
      <c r="F39" s="113"/>
      <c r="G39" s="113">
        <v>15.95</v>
      </c>
      <c r="H39" s="113"/>
      <c r="I39" s="113"/>
      <c r="J39" s="113"/>
      <c r="K39" s="112">
        <f t="shared" si="0"/>
        <v>15.95</v>
      </c>
      <c r="L39" s="248"/>
      <c r="M39" s="248"/>
    </row>
    <row r="40" spans="2:13" ht="27" customHeight="1">
      <c r="B40" s="163">
        <v>42319</v>
      </c>
      <c r="C40" s="192" t="s">
        <v>169</v>
      </c>
      <c r="D40" s="192" t="s">
        <v>224</v>
      </c>
      <c r="E40" s="276" t="s">
        <v>248</v>
      </c>
      <c r="F40" s="113"/>
      <c r="G40" s="113">
        <v>6.4</v>
      </c>
      <c r="H40" s="113"/>
      <c r="I40" s="113"/>
      <c r="J40" s="113"/>
      <c r="K40" s="112">
        <f t="shared" si="0"/>
        <v>6.4</v>
      </c>
      <c r="L40" s="248"/>
      <c r="M40" s="248"/>
    </row>
    <row r="41" spans="2:13" ht="27" customHeight="1">
      <c r="B41" s="163">
        <v>42324</v>
      </c>
      <c r="C41" s="192" t="s">
        <v>167</v>
      </c>
      <c r="D41" s="192" t="s">
        <v>110</v>
      </c>
      <c r="E41" s="276" t="s">
        <v>223</v>
      </c>
      <c r="F41" s="113"/>
      <c r="G41" s="113">
        <v>4.6</v>
      </c>
      <c r="H41" s="113"/>
      <c r="I41" s="113"/>
      <c r="J41" s="113"/>
      <c r="K41" s="112">
        <f t="shared" si="0"/>
        <v>4.6</v>
      </c>
      <c r="L41" s="248"/>
      <c r="M41" s="248"/>
    </row>
    <row r="42" spans="2:13" ht="27" customHeight="1">
      <c r="B42" s="163">
        <v>42325</v>
      </c>
      <c r="C42" s="192" t="s">
        <v>153</v>
      </c>
      <c r="D42" s="192" t="s">
        <v>110</v>
      </c>
      <c r="E42" s="276" t="s">
        <v>222</v>
      </c>
      <c r="F42" s="113"/>
      <c r="G42" s="113">
        <v>4.6</v>
      </c>
      <c r="H42" s="113"/>
      <c r="I42" s="113"/>
      <c r="J42" s="113"/>
      <c r="K42" s="112">
        <f t="shared" si="0"/>
        <v>4.6</v>
      </c>
      <c r="L42" s="248"/>
      <c r="M42" s="248"/>
    </row>
    <row r="43" spans="2:11" ht="27" customHeight="1">
      <c r="B43" s="163">
        <v>42326</v>
      </c>
      <c r="C43" s="192" t="s">
        <v>330</v>
      </c>
      <c r="D43" s="192" t="s">
        <v>110</v>
      </c>
      <c r="E43" s="279" t="s">
        <v>228</v>
      </c>
      <c r="F43" s="113"/>
      <c r="G43" s="113">
        <v>4.6</v>
      </c>
      <c r="H43" s="113"/>
      <c r="I43" s="113"/>
      <c r="J43" s="113"/>
      <c r="K43" s="112">
        <f t="shared" si="0"/>
        <v>4.6</v>
      </c>
    </row>
    <row r="44" spans="2:11" ht="27" customHeight="1">
      <c r="B44" s="163">
        <v>42328</v>
      </c>
      <c r="C44" s="192" t="s">
        <v>250</v>
      </c>
      <c r="D44" s="192" t="s">
        <v>110</v>
      </c>
      <c r="E44" s="276" t="s">
        <v>251</v>
      </c>
      <c r="F44" s="113"/>
      <c r="G44" s="113">
        <v>4.6</v>
      </c>
      <c r="H44" s="113"/>
      <c r="I44" s="113"/>
      <c r="J44" s="113"/>
      <c r="K44" s="112">
        <f t="shared" si="0"/>
        <v>4.6</v>
      </c>
    </row>
    <row r="45" spans="2:11" ht="27" customHeight="1">
      <c r="B45" s="163">
        <v>42333</v>
      </c>
      <c r="C45" s="192" t="s">
        <v>172</v>
      </c>
      <c r="D45" s="192" t="s">
        <v>224</v>
      </c>
      <c r="E45" s="276" t="s">
        <v>252</v>
      </c>
      <c r="F45" s="113"/>
      <c r="G45" s="113">
        <v>4.6</v>
      </c>
      <c r="H45" s="113"/>
      <c r="I45" s="113"/>
      <c r="J45" s="113"/>
      <c r="K45" s="112">
        <f t="shared" si="0"/>
        <v>4.6</v>
      </c>
    </row>
    <row r="46" spans="2:11" ht="27" customHeight="1">
      <c r="B46" s="163">
        <v>42334</v>
      </c>
      <c r="C46" s="192" t="s">
        <v>163</v>
      </c>
      <c r="D46" s="192" t="s">
        <v>224</v>
      </c>
      <c r="E46" s="279" t="s">
        <v>232</v>
      </c>
      <c r="F46" s="113"/>
      <c r="G46" s="113">
        <v>4.6</v>
      </c>
      <c r="H46" s="113"/>
      <c r="I46" s="113"/>
      <c r="J46" s="113"/>
      <c r="K46" s="112">
        <f t="shared" si="0"/>
        <v>4.6</v>
      </c>
    </row>
    <row r="47" spans="2:11" ht="12.75">
      <c r="B47" s="281"/>
      <c r="C47" s="282"/>
      <c r="D47" s="282"/>
      <c r="E47" s="283"/>
      <c r="F47" s="249">
        <f aca="true" t="shared" si="1" ref="F47:K47">SUM(F7:F46)</f>
        <v>0</v>
      </c>
      <c r="G47" s="249">
        <f t="shared" si="1"/>
        <v>236.61999999999992</v>
      </c>
      <c r="H47" s="249">
        <f t="shared" si="1"/>
        <v>0</v>
      </c>
      <c r="I47" s="249">
        <f t="shared" si="1"/>
        <v>0</v>
      </c>
      <c r="J47" s="249">
        <f t="shared" si="1"/>
        <v>1152.1100000000001</v>
      </c>
      <c r="K47" s="249">
        <f t="shared" si="1"/>
        <v>1388.7299999999996</v>
      </c>
    </row>
    <row r="48" spans="2:11" ht="13.5" thickBot="1">
      <c r="B48" s="284"/>
      <c r="C48" s="285"/>
      <c r="D48" s="285"/>
      <c r="E48" s="286"/>
      <c r="F48" s="251"/>
      <c r="G48" s="251"/>
      <c r="H48" s="250"/>
      <c r="I48" s="252"/>
      <c r="J48" s="250"/>
      <c r="K48" s="253"/>
    </row>
  </sheetData>
  <sheetProtection/>
  <mergeCells count="3">
    <mergeCell ref="B1:E1"/>
    <mergeCell ref="B3:C3"/>
    <mergeCell ref="F5:I5"/>
  </mergeCells>
  <conditionalFormatting sqref="F7:J20 K7:K29 B7:E29 B30:K46">
    <cfRule type="expression" priority="19" dxfId="0">
      <formula>MOD(ROW(),2)=1</formula>
    </cfRule>
  </conditionalFormatting>
  <conditionalFormatting sqref="F21:F29 H21:J29">
    <cfRule type="expression" priority="4" dxfId="0">
      <formula>MOD(ROW(),2)=1</formula>
    </cfRule>
  </conditionalFormatting>
  <conditionalFormatting sqref="G21:G29">
    <cfRule type="expression" priority="2"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6" bottom="0.58" header="0.5" footer="0.5"/>
  <pageSetup fitToHeight="1" fitToWidth="1" horizontalDpi="600" verticalDpi="600" orientation="portrait" paperSize="9" scale="43" r:id="rId1"/>
</worksheet>
</file>

<file path=xl/worksheets/sheet5.xml><?xml version="1.0" encoding="utf-8"?>
<worksheet xmlns="http://schemas.openxmlformats.org/spreadsheetml/2006/main" xmlns:r="http://schemas.openxmlformats.org/officeDocument/2006/relationships">
  <sheetPr>
    <pageSetUpPr fitToPage="1"/>
  </sheetPr>
  <dimension ref="A1:K17"/>
  <sheetViews>
    <sheetView showGridLines="0" zoomScalePageLayoutView="0" workbookViewId="0" topLeftCell="A1">
      <selection activeCell="E15" sqref="E15"/>
    </sheetView>
  </sheetViews>
  <sheetFormatPr defaultColWidth="9.140625" defaultRowHeight="12.75"/>
  <cols>
    <col min="1" max="1" width="1.421875" style="1" customWidth="1"/>
    <col min="2" max="2" width="10.57421875" style="1" customWidth="1"/>
    <col min="3" max="4" width="15.140625" style="1" customWidth="1"/>
    <col min="5" max="5" width="47.57421875" style="1" customWidth="1"/>
    <col min="6" max="6" width="10.8515625" style="1" customWidth="1"/>
    <col min="7" max="7" width="12.00390625" style="1" customWidth="1"/>
    <col min="8" max="10" width="10.8515625" style="1" customWidth="1"/>
    <col min="11" max="11" width="10.421875" style="1" customWidth="1"/>
    <col min="12" max="16384" width="9.140625" style="1" customWidth="1"/>
  </cols>
  <sheetData>
    <row r="1" ht="12.75">
      <c r="B1" s="2" t="s">
        <v>42</v>
      </c>
    </row>
    <row r="2" spans="2:7" ht="12.75">
      <c r="B2" s="3" t="s">
        <v>43</v>
      </c>
      <c r="E2" s="38" t="s">
        <v>137</v>
      </c>
      <c r="F2" s="39" t="s">
        <v>103</v>
      </c>
      <c r="G2" s="40"/>
    </row>
    <row r="3" spans="2:7" ht="12.75">
      <c r="B3" s="2" t="s">
        <v>44</v>
      </c>
      <c r="E3" s="3" t="str">
        <f>'Price R'!E3</f>
        <v>2015-16</v>
      </c>
      <c r="F3" s="3" t="str">
        <f>'Price R'!F3</f>
        <v>Quarter 3</v>
      </c>
      <c r="G3" s="3" t="str">
        <f>'Price R'!G3</f>
        <v>01 October - 31 December 2015</v>
      </c>
    </row>
    <row r="4" ht="13.5" thickBot="1"/>
    <row r="5" spans="2:11" ht="38.25">
      <c r="B5" s="26" t="s">
        <v>45</v>
      </c>
      <c r="C5" s="25" t="s">
        <v>108</v>
      </c>
      <c r="D5" s="207" t="s">
        <v>109</v>
      </c>
      <c r="E5" s="10" t="s">
        <v>47</v>
      </c>
      <c r="F5" s="302" t="s">
        <v>51</v>
      </c>
      <c r="G5" s="303"/>
      <c r="H5" s="303"/>
      <c r="I5" s="304"/>
      <c r="J5" s="220" t="s">
        <v>50</v>
      </c>
      <c r="K5" s="257" t="s">
        <v>54</v>
      </c>
    </row>
    <row r="6" spans="1:11" s="4" customFormat="1" ht="38.25">
      <c r="A6" s="1"/>
      <c r="B6" s="5"/>
      <c r="C6" s="93"/>
      <c r="D6" s="93"/>
      <c r="E6" s="6"/>
      <c r="F6" s="7" t="s">
        <v>48</v>
      </c>
      <c r="G6" s="9" t="s">
        <v>49</v>
      </c>
      <c r="H6" s="9" t="s">
        <v>90</v>
      </c>
      <c r="I6" s="190" t="s">
        <v>1</v>
      </c>
      <c r="J6" s="223" t="s">
        <v>52</v>
      </c>
      <c r="K6" s="31" t="s">
        <v>55</v>
      </c>
    </row>
    <row r="7" spans="1:11" s="278" customFormat="1" ht="27" customHeight="1">
      <c r="A7" s="277"/>
      <c r="B7" s="163">
        <v>42279</v>
      </c>
      <c r="C7" s="192" t="s">
        <v>258</v>
      </c>
      <c r="D7" s="192" t="s">
        <v>258</v>
      </c>
      <c r="E7" s="276" t="s">
        <v>216</v>
      </c>
      <c r="F7" s="113"/>
      <c r="G7" s="113"/>
      <c r="H7" s="113"/>
      <c r="I7" s="113"/>
      <c r="J7" s="113">
        <v>875</v>
      </c>
      <c r="K7" s="112">
        <f aca="true" t="shared" si="0" ref="K7:K15">SUM(F7:J7)</f>
        <v>875</v>
      </c>
    </row>
    <row r="8" spans="1:11" s="4" customFormat="1" ht="38.25">
      <c r="A8" s="1"/>
      <c r="B8" s="163">
        <v>42285</v>
      </c>
      <c r="C8" s="192" t="s">
        <v>329</v>
      </c>
      <c r="D8" s="192" t="s">
        <v>110</v>
      </c>
      <c r="E8" s="276" t="s">
        <v>215</v>
      </c>
      <c r="F8" s="113"/>
      <c r="G8" s="113">
        <v>301.43</v>
      </c>
      <c r="H8" s="113"/>
      <c r="I8" s="113"/>
      <c r="J8" s="113"/>
      <c r="K8" s="112">
        <f t="shared" si="0"/>
        <v>301.43</v>
      </c>
    </row>
    <row r="9" spans="1:11" s="4" customFormat="1" ht="27" customHeight="1">
      <c r="A9" s="1"/>
      <c r="B9" s="163">
        <v>42285</v>
      </c>
      <c r="C9" s="192" t="s">
        <v>258</v>
      </c>
      <c r="D9" s="192" t="s">
        <v>258</v>
      </c>
      <c r="E9" s="276" t="s">
        <v>218</v>
      </c>
      <c r="F9" s="113"/>
      <c r="G9" s="113"/>
      <c r="H9" s="113"/>
      <c r="I9" s="113">
        <v>1.4</v>
      </c>
      <c r="J9" s="113"/>
      <c r="K9" s="112">
        <f t="shared" si="0"/>
        <v>1.4</v>
      </c>
    </row>
    <row r="10" spans="1:11" s="4" customFormat="1" ht="27" customHeight="1">
      <c r="A10" s="1"/>
      <c r="B10" s="163">
        <v>42285</v>
      </c>
      <c r="C10" s="192" t="s">
        <v>183</v>
      </c>
      <c r="D10" s="192" t="s">
        <v>332</v>
      </c>
      <c r="E10" s="276" t="s">
        <v>220</v>
      </c>
      <c r="F10" s="113"/>
      <c r="G10" s="113"/>
      <c r="H10" s="113"/>
      <c r="I10" s="113">
        <v>131.12</v>
      </c>
      <c r="J10" s="113"/>
      <c r="K10" s="112">
        <f t="shared" si="0"/>
        <v>131.12</v>
      </c>
    </row>
    <row r="11" spans="1:11" s="4" customFormat="1" ht="27" customHeight="1">
      <c r="A11" s="1"/>
      <c r="B11" s="163">
        <v>42287</v>
      </c>
      <c r="C11" s="192" t="s">
        <v>258</v>
      </c>
      <c r="D11" s="192" t="s">
        <v>258</v>
      </c>
      <c r="E11" s="276" t="s">
        <v>217</v>
      </c>
      <c r="F11" s="113"/>
      <c r="G11" s="113"/>
      <c r="H11" s="113"/>
      <c r="I11" s="113"/>
      <c r="J11" s="113">
        <v>2603.77</v>
      </c>
      <c r="K11" s="112">
        <f t="shared" si="0"/>
        <v>2603.77</v>
      </c>
    </row>
    <row r="12" spans="2:11" ht="27" customHeight="1">
      <c r="B12" s="163">
        <v>42300</v>
      </c>
      <c r="C12" s="192" t="s">
        <v>258</v>
      </c>
      <c r="D12" s="192" t="s">
        <v>258</v>
      </c>
      <c r="E12" s="276" t="s">
        <v>211</v>
      </c>
      <c r="F12" s="113"/>
      <c r="G12" s="113"/>
      <c r="H12" s="113"/>
      <c r="I12" s="113"/>
      <c r="J12" s="113">
        <v>901.25</v>
      </c>
      <c r="K12" s="112">
        <f t="shared" si="0"/>
        <v>901.25</v>
      </c>
    </row>
    <row r="13" spans="2:11" ht="38.25">
      <c r="B13" s="163">
        <v>42327</v>
      </c>
      <c r="C13" s="192" t="s">
        <v>151</v>
      </c>
      <c r="D13" s="192" t="s">
        <v>110</v>
      </c>
      <c r="E13" s="279" t="s">
        <v>215</v>
      </c>
      <c r="F13" s="113"/>
      <c r="G13" s="113">
        <v>196.69</v>
      </c>
      <c r="H13" s="113"/>
      <c r="I13" s="113"/>
      <c r="J13" s="113"/>
      <c r="K13" s="112">
        <f t="shared" si="0"/>
        <v>196.69</v>
      </c>
    </row>
    <row r="14" spans="2:11" ht="38.25">
      <c r="B14" s="163">
        <v>42335</v>
      </c>
      <c r="C14" s="192" t="s">
        <v>219</v>
      </c>
      <c r="D14" s="192" t="s">
        <v>110</v>
      </c>
      <c r="E14" s="276" t="s">
        <v>215</v>
      </c>
      <c r="F14" s="113"/>
      <c r="G14" s="113">
        <v>165.8</v>
      </c>
      <c r="H14" s="113"/>
      <c r="I14" s="113"/>
      <c r="J14" s="113"/>
      <c r="K14" s="112">
        <f t="shared" si="0"/>
        <v>165.8</v>
      </c>
    </row>
    <row r="15" spans="2:11" ht="27" customHeight="1">
      <c r="B15" s="163">
        <v>42340</v>
      </c>
      <c r="C15" s="192" t="s">
        <v>258</v>
      </c>
      <c r="D15" s="192" t="s">
        <v>258</v>
      </c>
      <c r="E15" s="279" t="s">
        <v>216</v>
      </c>
      <c r="F15" s="113"/>
      <c r="G15" s="113"/>
      <c r="H15" s="113"/>
      <c r="I15" s="113"/>
      <c r="J15" s="113">
        <v>825</v>
      </c>
      <c r="K15" s="112">
        <f t="shared" si="0"/>
        <v>825</v>
      </c>
    </row>
    <row r="16" spans="2:11" ht="12.75">
      <c r="B16" s="281"/>
      <c r="C16" s="282"/>
      <c r="D16" s="282"/>
      <c r="E16" s="283"/>
      <c r="F16" s="249">
        <f aca="true" t="shared" si="1" ref="F16:K16">SUM(F7:F15)</f>
        <v>0</v>
      </c>
      <c r="G16" s="249">
        <f t="shared" si="1"/>
        <v>663.9200000000001</v>
      </c>
      <c r="H16" s="249">
        <f t="shared" si="1"/>
        <v>0</v>
      </c>
      <c r="I16" s="249">
        <f t="shared" si="1"/>
        <v>132.52</v>
      </c>
      <c r="J16" s="249">
        <f t="shared" si="1"/>
        <v>5205.02</v>
      </c>
      <c r="K16" s="249">
        <f t="shared" si="1"/>
        <v>6001.46</v>
      </c>
    </row>
    <row r="17" spans="2:11" ht="13.5" thickBot="1">
      <c r="B17" s="284"/>
      <c r="C17" s="285"/>
      <c r="D17" s="285"/>
      <c r="E17" s="286"/>
      <c r="F17" s="251"/>
      <c r="G17" s="251"/>
      <c r="H17" s="250"/>
      <c r="I17" s="252"/>
      <c r="J17" s="250"/>
      <c r="K17" s="253"/>
    </row>
  </sheetData>
  <sheetProtection/>
  <mergeCells count="1">
    <mergeCell ref="F5:I5"/>
  </mergeCells>
  <conditionalFormatting sqref="B7:K15">
    <cfRule type="expression" priority="1"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8" bottom="0.58" header="0.5" footer="0.5"/>
  <pageSetup fitToHeight="2"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M24"/>
  <sheetViews>
    <sheetView zoomScalePageLayoutView="0" workbookViewId="0" topLeftCell="A1">
      <selection activeCell="E16" sqref="E16"/>
    </sheetView>
  </sheetViews>
  <sheetFormatPr defaultColWidth="9.140625" defaultRowHeight="12.75"/>
  <cols>
    <col min="1" max="1" width="1.421875" style="1" customWidth="1"/>
    <col min="2" max="2" width="10.57421875" style="1" customWidth="1"/>
    <col min="3" max="3" width="22.57421875" style="1" customWidth="1"/>
    <col min="4" max="4" width="15.00390625" style="1" customWidth="1"/>
    <col min="5" max="5" width="50.140625" style="4" customWidth="1"/>
    <col min="6" max="6" width="11.8515625" style="1" customWidth="1"/>
    <col min="7" max="7" width="11.8515625" style="90" customWidth="1"/>
    <col min="8" max="8" width="11.8515625" style="1" customWidth="1"/>
    <col min="9" max="9" width="11.7109375" style="1" customWidth="1"/>
    <col min="10" max="11" width="11.421875" style="1" customWidth="1"/>
    <col min="12" max="12" width="14.8515625" style="194" customWidth="1"/>
    <col min="13" max="13" width="7.140625" style="194" hidden="1" customWidth="1"/>
    <col min="14" max="14" width="15.140625" style="194" customWidth="1"/>
    <col min="15" max="15" width="12.28125" style="194" customWidth="1"/>
    <col min="16" max="16" width="26.28125" style="194" customWidth="1"/>
    <col min="17" max="17" width="0" style="194" hidden="1" customWidth="1"/>
    <col min="18" max="16384" width="9.140625" style="194" customWidth="1"/>
  </cols>
  <sheetData>
    <row r="1" ht="12.75">
      <c r="B1" s="2" t="s">
        <v>42</v>
      </c>
    </row>
    <row r="2" spans="2:7" ht="12.75">
      <c r="B2" s="3" t="s">
        <v>43</v>
      </c>
      <c r="E2" s="114" t="s">
        <v>59</v>
      </c>
      <c r="F2" s="39" t="s">
        <v>103</v>
      </c>
      <c r="G2" s="91"/>
    </row>
    <row r="3" spans="2:7" ht="12.75">
      <c r="B3" s="2" t="s">
        <v>44</v>
      </c>
      <c r="E3" s="115" t="str">
        <f>'Price R'!E3</f>
        <v>2015-16</v>
      </c>
      <c r="F3" s="3" t="str">
        <f>'Price R'!F3</f>
        <v>Quarter 3</v>
      </c>
      <c r="G3" s="111" t="str">
        <f>'Price R'!G3</f>
        <v>01 October - 31 December 2015</v>
      </c>
    </row>
    <row r="4" ht="13.5" thickBot="1"/>
    <row r="5" spans="2:13" ht="38.25">
      <c r="B5" s="26" t="s">
        <v>45</v>
      </c>
      <c r="C5" s="25" t="s">
        <v>108</v>
      </c>
      <c r="D5" s="207" t="s">
        <v>109</v>
      </c>
      <c r="E5" s="116" t="s">
        <v>47</v>
      </c>
      <c r="F5" s="316" t="s">
        <v>51</v>
      </c>
      <c r="G5" s="317"/>
      <c r="H5" s="317"/>
      <c r="I5" s="318"/>
      <c r="J5" s="220" t="s">
        <v>50</v>
      </c>
      <c r="K5" s="257" t="s">
        <v>54</v>
      </c>
      <c r="M5" s="196" t="s">
        <v>45</v>
      </c>
    </row>
    <row r="6" spans="1:13" s="195" customFormat="1" ht="38.25">
      <c r="A6" s="1"/>
      <c r="B6" s="5"/>
      <c r="C6" s="93"/>
      <c r="D6" s="93"/>
      <c r="E6" s="6"/>
      <c r="F6" s="7" t="s">
        <v>48</v>
      </c>
      <c r="G6" s="9" t="s">
        <v>49</v>
      </c>
      <c r="H6" s="9" t="s">
        <v>90</v>
      </c>
      <c r="I6" s="190" t="s">
        <v>1</v>
      </c>
      <c r="J6" s="223" t="s">
        <v>52</v>
      </c>
      <c r="K6" s="31" t="s">
        <v>55</v>
      </c>
      <c r="M6" s="197"/>
    </row>
    <row r="7" spans="1:13" s="195" customFormat="1" ht="27" customHeight="1">
      <c r="A7" s="1"/>
      <c r="B7" s="163">
        <v>42272</v>
      </c>
      <c r="C7" s="192" t="s">
        <v>176</v>
      </c>
      <c r="D7" s="192" t="s">
        <v>110</v>
      </c>
      <c r="E7" s="276" t="s">
        <v>317</v>
      </c>
      <c r="F7" s="113"/>
      <c r="G7" s="113">
        <v>61.19</v>
      </c>
      <c r="H7" s="113"/>
      <c r="I7" s="113"/>
      <c r="J7" s="113"/>
      <c r="K7" s="112">
        <f aca="true" t="shared" si="0" ref="K7:K22">SUM(F7:J7)</f>
        <v>61.19</v>
      </c>
      <c r="M7" s="256"/>
    </row>
    <row r="8" spans="1:13" s="195" customFormat="1" ht="27" customHeight="1">
      <c r="A8" s="1"/>
      <c r="B8" s="163">
        <v>42280</v>
      </c>
      <c r="C8" s="192" t="s">
        <v>175</v>
      </c>
      <c r="D8" s="192" t="s">
        <v>331</v>
      </c>
      <c r="E8" s="276" t="s">
        <v>316</v>
      </c>
      <c r="F8" s="113"/>
      <c r="G8" s="113">
        <v>36.79</v>
      </c>
      <c r="H8" s="113"/>
      <c r="I8" s="113"/>
      <c r="J8" s="113"/>
      <c r="K8" s="112">
        <f t="shared" si="0"/>
        <v>36.79</v>
      </c>
      <c r="M8" s="256"/>
    </row>
    <row r="9" spans="1:13" s="195" customFormat="1" ht="27" customHeight="1">
      <c r="A9" s="1"/>
      <c r="B9" s="163">
        <v>42280</v>
      </c>
      <c r="C9" s="192" t="s">
        <v>177</v>
      </c>
      <c r="D9" s="192" t="s">
        <v>110</v>
      </c>
      <c r="E9" s="276" t="s">
        <v>321</v>
      </c>
      <c r="F9" s="113">
        <v>2202.02</v>
      </c>
      <c r="G9" s="113"/>
      <c r="H9" s="113"/>
      <c r="I9" s="113"/>
      <c r="J9" s="113"/>
      <c r="K9" s="112">
        <f t="shared" si="0"/>
        <v>2202.02</v>
      </c>
      <c r="M9" s="256"/>
    </row>
    <row r="10" spans="1:13" s="195" customFormat="1" ht="27" customHeight="1">
      <c r="A10" s="1"/>
      <c r="B10" s="163">
        <v>42300</v>
      </c>
      <c r="C10" s="192" t="s">
        <v>181</v>
      </c>
      <c r="D10" s="192" t="s">
        <v>110</v>
      </c>
      <c r="E10" s="276" t="s">
        <v>322</v>
      </c>
      <c r="F10" s="113"/>
      <c r="G10" s="113">
        <v>138.49</v>
      </c>
      <c r="H10" s="113"/>
      <c r="I10" s="113"/>
      <c r="J10" s="113"/>
      <c r="K10" s="112">
        <f t="shared" si="0"/>
        <v>138.49</v>
      </c>
      <c r="M10" s="256"/>
    </row>
    <row r="11" spans="1:13" s="195" customFormat="1" ht="27" customHeight="1">
      <c r="A11" s="1"/>
      <c r="B11" s="163">
        <v>42304</v>
      </c>
      <c r="C11" s="192" t="s">
        <v>179</v>
      </c>
      <c r="D11" s="192" t="s">
        <v>332</v>
      </c>
      <c r="E11" s="276" t="s">
        <v>319</v>
      </c>
      <c r="F11" s="113"/>
      <c r="G11" s="113"/>
      <c r="H11" s="113"/>
      <c r="I11" s="113">
        <v>110.35</v>
      </c>
      <c r="J11" s="113"/>
      <c r="K11" s="112">
        <f t="shared" si="0"/>
        <v>110.35</v>
      </c>
      <c r="M11" s="256"/>
    </row>
    <row r="12" spans="1:13" s="195" customFormat="1" ht="27" customHeight="1">
      <c r="A12" s="1"/>
      <c r="B12" s="163">
        <v>42305</v>
      </c>
      <c r="C12" s="192" t="s">
        <v>333</v>
      </c>
      <c r="D12" s="192" t="s">
        <v>221</v>
      </c>
      <c r="E12" s="276" t="s">
        <v>337</v>
      </c>
      <c r="F12" s="113"/>
      <c r="G12" s="113">
        <v>108.91</v>
      </c>
      <c r="H12" s="113"/>
      <c r="I12" s="113"/>
      <c r="J12" s="113"/>
      <c r="K12" s="112">
        <f t="shared" si="0"/>
        <v>108.91</v>
      </c>
      <c r="M12" s="256"/>
    </row>
    <row r="13" spans="1:13" s="195" customFormat="1" ht="27" customHeight="1">
      <c r="A13" s="1"/>
      <c r="B13" s="163">
        <v>42305</v>
      </c>
      <c r="C13" s="192" t="s">
        <v>178</v>
      </c>
      <c r="D13" s="192" t="s">
        <v>221</v>
      </c>
      <c r="E13" s="276" t="s">
        <v>337</v>
      </c>
      <c r="F13" s="113"/>
      <c r="G13" s="113">
        <v>72.34</v>
      </c>
      <c r="H13" s="113"/>
      <c r="I13" s="113"/>
      <c r="J13" s="113"/>
      <c r="K13" s="112">
        <f t="shared" si="0"/>
        <v>72.34</v>
      </c>
      <c r="M13" s="256"/>
    </row>
    <row r="14" spans="1:13" s="195" customFormat="1" ht="27" customHeight="1">
      <c r="A14" s="1"/>
      <c r="B14" s="163">
        <v>42311</v>
      </c>
      <c r="C14" s="192" t="s">
        <v>154</v>
      </c>
      <c r="D14" s="192" t="s">
        <v>110</v>
      </c>
      <c r="E14" s="276" t="s">
        <v>338</v>
      </c>
      <c r="F14" s="113"/>
      <c r="G14" s="113">
        <v>196.71</v>
      </c>
      <c r="H14" s="113"/>
      <c r="I14" s="113"/>
      <c r="J14" s="113"/>
      <c r="K14" s="112">
        <f t="shared" si="0"/>
        <v>196.71</v>
      </c>
      <c r="M14" s="256"/>
    </row>
    <row r="15" spans="1:13" s="195" customFormat="1" ht="27" customHeight="1">
      <c r="A15" s="1"/>
      <c r="B15" s="163">
        <v>42312</v>
      </c>
      <c r="C15" s="192" t="s">
        <v>155</v>
      </c>
      <c r="D15" s="192" t="s">
        <v>221</v>
      </c>
      <c r="E15" s="276" t="s">
        <v>318</v>
      </c>
      <c r="F15" s="113"/>
      <c r="G15" s="113">
        <v>161.63</v>
      </c>
      <c r="H15" s="113"/>
      <c r="I15" s="113"/>
      <c r="J15" s="113"/>
      <c r="K15" s="112">
        <f t="shared" si="0"/>
        <v>161.63</v>
      </c>
      <c r="M15" s="256"/>
    </row>
    <row r="16" spans="1:13" s="263" customFormat="1" ht="27" customHeight="1">
      <c r="A16" s="71"/>
      <c r="B16" s="163">
        <v>42312</v>
      </c>
      <c r="C16" s="192" t="s">
        <v>156</v>
      </c>
      <c r="D16" s="192" t="s">
        <v>221</v>
      </c>
      <c r="E16" s="276" t="s">
        <v>318</v>
      </c>
      <c r="F16" s="113"/>
      <c r="G16" s="113">
        <v>46.83</v>
      </c>
      <c r="H16" s="113"/>
      <c r="I16" s="113"/>
      <c r="J16" s="113"/>
      <c r="K16" s="112">
        <f t="shared" si="0"/>
        <v>46.83</v>
      </c>
      <c r="M16" s="78"/>
    </row>
    <row r="17" spans="1:13" s="195" customFormat="1" ht="27" customHeight="1">
      <c r="A17" s="1"/>
      <c r="B17" s="163">
        <v>42317</v>
      </c>
      <c r="C17" s="192" t="s">
        <v>173</v>
      </c>
      <c r="D17" s="192" t="s">
        <v>221</v>
      </c>
      <c r="E17" s="279" t="s">
        <v>323</v>
      </c>
      <c r="F17" s="113"/>
      <c r="G17" s="113">
        <v>23.12</v>
      </c>
      <c r="H17" s="113"/>
      <c r="I17" s="113"/>
      <c r="J17" s="113"/>
      <c r="K17" s="112">
        <f t="shared" si="0"/>
        <v>23.12</v>
      </c>
      <c r="M17" s="256"/>
    </row>
    <row r="18" spans="1:13" s="195" customFormat="1" ht="27" customHeight="1">
      <c r="A18" s="1"/>
      <c r="B18" s="163">
        <v>42317</v>
      </c>
      <c r="C18" s="192" t="s">
        <v>180</v>
      </c>
      <c r="D18" s="192" t="s">
        <v>221</v>
      </c>
      <c r="E18" s="279" t="s">
        <v>323</v>
      </c>
      <c r="F18" s="113"/>
      <c r="G18" s="113">
        <v>15.94</v>
      </c>
      <c r="H18" s="113"/>
      <c r="I18" s="113"/>
      <c r="J18" s="113"/>
      <c r="K18" s="112">
        <f t="shared" si="0"/>
        <v>15.94</v>
      </c>
      <c r="M18" s="256"/>
    </row>
    <row r="19" spans="1:13" s="195" customFormat="1" ht="27" customHeight="1">
      <c r="A19" s="1"/>
      <c r="B19" s="163">
        <v>42326</v>
      </c>
      <c r="C19" s="192" t="s">
        <v>181</v>
      </c>
      <c r="D19" s="192" t="s">
        <v>221</v>
      </c>
      <c r="E19" s="276" t="s">
        <v>320</v>
      </c>
      <c r="F19" s="113"/>
      <c r="G19" s="113">
        <v>111.82</v>
      </c>
      <c r="H19" s="113"/>
      <c r="I19" s="113"/>
      <c r="J19" s="113"/>
      <c r="K19" s="112">
        <f t="shared" si="0"/>
        <v>111.82</v>
      </c>
      <c r="M19" s="256"/>
    </row>
    <row r="20" spans="2:13" ht="27" customHeight="1">
      <c r="B20" s="163">
        <v>42331</v>
      </c>
      <c r="C20" s="192" t="s">
        <v>179</v>
      </c>
      <c r="D20" s="192" t="s">
        <v>332</v>
      </c>
      <c r="E20" s="290" t="s">
        <v>326</v>
      </c>
      <c r="F20" s="113"/>
      <c r="G20" s="113"/>
      <c r="H20" s="113"/>
      <c r="I20" s="113">
        <v>110.35</v>
      </c>
      <c r="J20" s="113"/>
      <c r="K20" s="112">
        <f t="shared" si="0"/>
        <v>110.35</v>
      </c>
      <c r="M20" s="193"/>
    </row>
    <row r="21" spans="2:13" ht="27" customHeight="1">
      <c r="B21" s="163">
        <v>42341</v>
      </c>
      <c r="C21" s="192" t="s">
        <v>182</v>
      </c>
      <c r="D21" s="192" t="s">
        <v>110</v>
      </c>
      <c r="E21" s="276" t="s">
        <v>324</v>
      </c>
      <c r="F21" s="113"/>
      <c r="G21" s="113">
        <v>91.11</v>
      </c>
      <c r="H21" s="113"/>
      <c r="I21" s="113"/>
      <c r="J21" s="113"/>
      <c r="K21" s="112">
        <f t="shared" si="0"/>
        <v>91.11</v>
      </c>
      <c r="M21" s="193"/>
    </row>
    <row r="22" spans="2:13" ht="27" customHeight="1">
      <c r="B22" s="163">
        <v>42278</v>
      </c>
      <c r="C22" s="192" t="s">
        <v>258</v>
      </c>
      <c r="D22" s="192" t="s">
        <v>258</v>
      </c>
      <c r="E22" s="276" t="s">
        <v>325</v>
      </c>
      <c r="F22" s="113"/>
      <c r="G22" s="113"/>
      <c r="H22" s="113"/>
      <c r="I22" s="113"/>
      <c r="J22" s="113">
        <v>1881.53</v>
      </c>
      <c r="K22" s="112">
        <f t="shared" si="0"/>
        <v>1881.53</v>
      </c>
      <c r="M22" s="193"/>
    </row>
    <row r="23" spans="1:13" ht="12.75">
      <c r="A23" s="71"/>
      <c r="B23" s="281"/>
      <c r="C23" s="282"/>
      <c r="D23" s="282"/>
      <c r="E23" s="283"/>
      <c r="F23" s="249">
        <f aca="true" t="shared" si="1" ref="F23:K23">SUM(F7:F22)</f>
        <v>2202.02</v>
      </c>
      <c r="G23" s="249">
        <f t="shared" si="1"/>
        <v>1064.88</v>
      </c>
      <c r="H23" s="249">
        <f t="shared" si="1"/>
        <v>0</v>
      </c>
      <c r="I23" s="249">
        <f t="shared" si="1"/>
        <v>220.7</v>
      </c>
      <c r="J23" s="249">
        <f t="shared" si="1"/>
        <v>1881.53</v>
      </c>
      <c r="K23" s="249">
        <f t="shared" si="1"/>
        <v>5369.13</v>
      </c>
      <c r="M23" s="193"/>
    </row>
    <row r="24" spans="2:11" ht="13.5" thickBot="1">
      <c r="B24" s="284"/>
      <c r="C24" s="285"/>
      <c r="D24" s="285"/>
      <c r="E24" s="286"/>
      <c r="F24" s="251"/>
      <c r="G24" s="251"/>
      <c r="H24" s="250"/>
      <c r="I24" s="252"/>
      <c r="J24" s="250"/>
      <c r="K24" s="253"/>
    </row>
  </sheetData>
  <sheetProtection/>
  <mergeCells count="1">
    <mergeCell ref="F5:I5"/>
  </mergeCells>
  <conditionalFormatting sqref="A22:A23 B7:K22">
    <cfRule type="expression" priority="47" dxfId="0">
      <formula>MOD(ROW(),2)=1</formula>
    </cfRule>
  </conditionalFormatting>
  <dataValidations count="2">
    <dataValidation type="list" allowBlank="1" showInputMessage="1" showErrorMessage="1" sqref="F2">
      <formula1>"Board executive director, Non Executive Director, Chief Executive, Chairman"</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9" bottom="0.56" header="0.5" footer="0.5"/>
  <pageSetup fitToHeight="1" fitToWidth="1" horizontalDpi="600" verticalDpi="600" orientation="landscape" paperSize="9" scale="64" r:id="rId1"/>
</worksheet>
</file>

<file path=xl/worksheets/sheet7.xml><?xml version="1.0" encoding="utf-8"?>
<worksheet xmlns="http://schemas.openxmlformats.org/spreadsheetml/2006/main" xmlns:r="http://schemas.openxmlformats.org/officeDocument/2006/relationships">
  <sheetPr>
    <pageSetUpPr fitToPage="1"/>
  </sheetPr>
  <dimension ref="B1:J21"/>
  <sheetViews>
    <sheetView zoomScalePageLayoutView="0" workbookViewId="0" topLeftCell="A1">
      <selection activeCell="C14" sqref="C14"/>
    </sheetView>
  </sheetViews>
  <sheetFormatPr defaultColWidth="9.140625" defaultRowHeight="12.75"/>
  <cols>
    <col min="1" max="1" width="1.421875" style="1" customWidth="1"/>
    <col min="2" max="2" width="10.140625" style="1" bestFit="1" customWidth="1"/>
    <col min="3" max="3" width="13.7109375" style="1" customWidth="1"/>
    <col min="4" max="4" width="42.421875" style="1" customWidth="1"/>
    <col min="5" max="8" width="11.8515625" style="1" customWidth="1"/>
    <col min="9" max="9" width="14.7109375" style="1" customWidth="1"/>
    <col min="10" max="10" width="9.00390625" style="1" customWidth="1"/>
    <col min="11" max="16384" width="9.140625" style="1" customWidth="1"/>
  </cols>
  <sheetData>
    <row r="1" ht="12.75">
      <c r="B1" s="2" t="s">
        <v>42</v>
      </c>
    </row>
    <row r="2" spans="2:6" ht="12.75">
      <c r="B2" s="3" t="s">
        <v>43</v>
      </c>
      <c r="D2" s="38" t="s">
        <v>60</v>
      </c>
      <c r="E2" s="39" t="s">
        <v>57</v>
      </c>
      <c r="F2" s="40"/>
    </row>
    <row r="3" spans="2:6" ht="12.75">
      <c r="B3" s="2" t="s">
        <v>44</v>
      </c>
      <c r="D3" s="3" t="str">
        <f>'Price R'!E3</f>
        <v>2015-16</v>
      </c>
      <c r="E3" s="3" t="str">
        <f>'Price R'!F3</f>
        <v>Quarter 3</v>
      </c>
      <c r="F3" s="3" t="str">
        <f>'Price R'!G3</f>
        <v>01 October - 31 December 2015</v>
      </c>
    </row>
    <row r="4" ht="13.5" thickBot="1"/>
    <row r="5" spans="2:10" ht="12.75">
      <c r="B5" s="26" t="s">
        <v>45</v>
      </c>
      <c r="C5" s="25" t="s">
        <v>46</v>
      </c>
      <c r="D5" s="10" t="s">
        <v>47</v>
      </c>
      <c r="E5" s="302" t="s">
        <v>51</v>
      </c>
      <c r="F5" s="303"/>
      <c r="G5" s="303"/>
      <c r="H5" s="304"/>
      <c r="I5" s="11" t="s">
        <v>50</v>
      </c>
      <c r="J5" s="30" t="s">
        <v>54</v>
      </c>
    </row>
    <row r="6" spans="2:10" s="4" customFormat="1" ht="27" customHeight="1">
      <c r="B6" s="5"/>
      <c r="C6" s="12"/>
      <c r="D6" s="6"/>
      <c r="E6" s="7" t="s">
        <v>48</v>
      </c>
      <c r="F6" s="9" t="s">
        <v>49</v>
      </c>
      <c r="G6" s="9" t="s">
        <v>90</v>
      </c>
      <c r="H6" s="57" t="s">
        <v>1</v>
      </c>
      <c r="I6" s="12" t="s">
        <v>52</v>
      </c>
      <c r="J6" s="31" t="s">
        <v>55</v>
      </c>
    </row>
    <row r="7" spans="2:10" s="4" customFormat="1" ht="13.5" customHeight="1">
      <c r="B7" s="78"/>
      <c r="C7" s="136"/>
      <c r="D7" s="136"/>
      <c r="E7" s="135"/>
      <c r="F7" s="135"/>
      <c r="G7" s="135"/>
      <c r="H7" s="138"/>
      <c r="I7" s="136"/>
      <c r="J7" s="134"/>
    </row>
    <row r="8" spans="2:10" ht="13.5" customHeight="1">
      <c r="B8" s="101"/>
      <c r="C8" s="157"/>
      <c r="D8" s="157"/>
      <c r="E8" s="142"/>
      <c r="F8" s="146"/>
      <c r="G8" s="119"/>
      <c r="H8" s="159"/>
      <c r="I8" s="159"/>
      <c r="J8" s="131">
        <f aca="true" t="shared" si="0" ref="J8:J16">SUM(E8:I8)</f>
        <v>0</v>
      </c>
    </row>
    <row r="9" spans="2:10" ht="13.5" customHeight="1">
      <c r="B9" s="104"/>
      <c r="C9" s="156"/>
      <c r="D9" s="156"/>
      <c r="E9" s="143"/>
      <c r="F9" s="147"/>
      <c r="G9" s="120"/>
      <c r="H9" s="120"/>
      <c r="I9" s="147"/>
      <c r="J9" s="132">
        <f t="shared" si="0"/>
        <v>0</v>
      </c>
    </row>
    <row r="10" spans="2:10" ht="13.5" customHeight="1">
      <c r="B10" s="101"/>
      <c r="C10" s="157"/>
      <c r="D10" s="157"/>
      <c r="E10" s="142"/>
      <c r="F10" s="159"/>
      <c r="G10" s="119"/>
      <c r="H10" s="119"/>
      <c r="I10" s="159"/>
      <c r="J10" s="131">
        <f t="shared" si="0"/>
        <v>0</v>
      </c>
    </row>
    <row r="11" spans="2:10" ht="13.5" customHeight="1">
      <c r="B11" s="141"/>
      <c r="C11" s="158"/>
      <c r="D11" s="158"/>
      <c r="E11" s="145"/>
      <c r="F11" s="145"/>
      <c r="G11" s="121"/>
      <c r="H11" s="122"/>
      <c r="I11" s="122"/>
      <c r="J11" s="132">
        <f t="shared" si="0"/>
        <v>0</v>
      </c>
    </row>
    <row r="12" spans="2:10" ht="13.5" customHeight="1">
      <c r="B12" s="101"/>
      <c r="C12" s="157"/>
      <c r="D12" s="157"/>
      <c r="E12" s="146"/>
      <c r="F12" s="119"/>
      <c r="G12" s="159"/>
      <c r="H12" s="144"/>
      <c r="I12" s="159"/>
      <c r="J12" s="131">
        <f t="shared" si="0"/>
        <v>0</v>
      </c>
    </row>
    <row r="13" spans="2:10" ht="13.5" customHeight="1">
      <c r="B13" s="104"/>
      <c r="C13" s="156"/>
      <c r="D13" s="156"/>
      <c r="E13" s="147"/>
      <c r="F13" s="147"/>
      <c r="G13" s="121"/>
      <c r="H13" s="147"/>
      <c r="I13" s="147"/>
      <c r="J13" s="132">
        <f t="shared" si="0"/>
        <v>0</v>
      </c>
    </row>
    <row r="14" spans="2:10" ht="13.5" customHeight="1">
      <c r="B14" s="101"/>
      <c r="C14" s="157"/>
      <c r="D14" s="157"/>
      <c r="E14" s="146"/>
      <c r="F14" s="119"/>
      <c r="G14" s="160"/>
      <c r="H14" s="144"/>
      <c r="I14" s="159"/>
      <c r="J14" s="131">
        <f t="shared" si="0"/>
        <v>0</v>
      </c>
    </row>
    <row r="15" spans="2:10" ht="13.5" customHeight="1">
      <c r="B15" s="104"/>
      <c r="C15" s="156"/>
      <c r="D15" s="156"/>
      <c r="E15" s="147"/>
      <c r="F15" s="120"/>
      <c r="G15" s="161"/>
      <c r="H15" s="122"/>
      <c r="I15" s="147"/>
      <c r="J15" s="132">
        <f t="shared" si="0"/>
        <v>0</v>
      </c>
    </row>
    <row r="16" spans="2:10" ht="13.5" customHeight="1">
      <c r="B16" s="101"/>
      <c r="C16" s="140"/>
      <c r="D16" s="168"/>
      <c r="E16" s="153"/>
      <c r="F16" s="154"/>
      <c r="G16" s="155"/>
      <c r="H16" s="153"/>
      <c r="I16" s="169"/>
      <c r="J16" s="131">
        <f t="shared" si="0"/>
        <v>0</v>
      </c>
    </row>
    <row r="17" spans="2:10" ht="12.75" customHeight="1">
      <c r="B17" s="139"/>
      <c r="C17" s="148"/>
      <c r="D17" s="148"/>
      <c r="E17" s="149"/>
      <c r="F17" s="162"/>
      <c r="G17" s="150"/>
      <c r="H17" s="151"/>
      <c r="I17" s="151"/>
      <c r="J17" s="89"/>
    </row>
    <row r="18" spans="2:10" ht="12.75">
      <c r="B18" s="105"/>
      <c r="C18" s="117"/>
      <c r="D18" s="106"/>
      <c r="E18" s="124">
        <f aca="true" t="shared" si="1" ref="E18:J18">SUM(E8:E16)</f>
        <v>0</v>
      </c>
      <c r="F18" s="124">
        <f t="shared" si="1"/>
        <v>0</v>
      </c>
      <c r="G18" s="124">
        <f t="shared" si="1"/>
        <v>0</v>
      </c>
      <c r="H18" s="124">
        <f t="shared" si="1"/>
        <v>0</v>
      </c>
      <c r="I18" s="124">
        <f t="shared" si="1"/>
        <v>0</v>
      </c>
      <c r="J18" s="125">
        <f t="shared" si="1"/>
        <v>0</v>
      </c>
    </row>
    <row r="19" spans="2:10" ht="13.5" thickBot="1">
      <c r="B19" s="19"/>
      <c r="C19" s="20"/>
      <c r="D19" s="21"/>
      <c r="E19" s="107"/>
      <c r="F19" s="108"/>
      <c r="G19" s="108"/>
      <c r="H19" s="109"/>
      <c r="I19" s="108"/>
      <c r="J19" s="110"/>
    </row>
    <row r="21" ht="12.75">
      <c r="B21"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 Tracey Barlow, Steve Walker,Mike Lloyd"</formula1>
    </dataValidation>
    <dataValidation type="list" allowBlank="1" showInputMessage="1" showErrorMessage="1" sqref="E2">
      <formula1>"Executive director, Non Executive Director, Chief Executive, Chairman"</formula1>
    </dataValidation>
  </dataValidations>
  <printOptions/>
  <pageMargins left="0.75" right="0.75" top="0.59" bottom="0.56" header="0.5" footer="0.5"/>
  <pageSetup fitToHeight="1" fitToWidth="1" horizontalDpi="600" verticalDpi="600" orientation="landscape" paperSize="9" scale="95" r:id="rId1"/>
</worksheet>
</file>

<file path=xl/worksheets/sheet8.xml><?xml version="1.0" encoding="utf-8"?>
<worksheet xmlns="http://schemas.openxmlformats.org/spreadsheetml/2006/main" xmlns:r="http://schemas.openxmlformats.org/officeDocument/2006/relationships">
  <sheetPr>
    <pageSetUpPr fitToPage="1"/>
  </sheetPr>
  <dimension ref="B1:K21"/>
  <sheetViews>
    <sheetView zoomScalePageLayoutView="0" workbookViewId="0" topLeftCell="A1">
      <selection activeCell="D9" sqref="D9"/>
    </sheetView>
  </sheetViews>
  <sheetFormatPr defaultColWidth="9.140625" defaultRowHeight="12.75"/>
  <cols>
    <col min="1" max="1" width="1.421875" style="1" customWidth="1"/>
    <col min="2" max="2" width="10.57421875" style="1" customWidth="1"/>
    <col min="3" max="3" width="14.28125" style="1" customWidth="1"/>
    <col min="4" max="4" width="13.421875" style="1" customWidth="1"/>
    <col min="5" max="5" width="48.57421875" style="1" customWidth="1"/>
    <col min="6" max="6" width="9.421875" style="1" bestFit="1" customWidth="1"/>
    <col min="7" max="10" width="10.8515625" style="1" customWidth="1"/>
    <col min="11" max="11" width="10.421875" style="1" customWidth="1"/>
    <col min="12" max="16384" width="9.140625" style="1" customWidth="1"/>
  </cols>
  <sheetData>
    <row r="1" ht="12.75">
      <c r="B1" s="2" t="s">
        <v>42</v>
      </c>
    </row>
    <row r="2" spans="2:7" ht="12.75">
      <c r="B2" s="3" t="s">
        <v>43</v>
      </c>
      <c r="E2" s="38" t="s">
        <v>63</v>
      </c>
      <c r="F2" s="39" t="s">
        <v>148</v>
      </c>
      <c r="G2" s="40"/>
    </row>
    <row r="3" spans="2:7" ht="12.75">
      <c r="B3" s="2" t="s">
        <v>44</v>
      </c>
      <c r="E3" s="3" t="str">
        <f>'Price R'!E3</f>
        <v>2015-16</v>
      </c>
      <c r="F3" s="3" t="str">
        <f>'Price R'!F3</f>
        <v>Quarter 3</v>
      </c>
      <c r="G3" s="3" t="str">
        <f>'Price R'!G3</f>
        <v>01 October - 31 December 2015</v>
      </c>
    </row>
    <row r="4" ht="13.5" thickBot="1"/>
    <row r="5" spans="2:11" ht="38.25">
      <c r="B5" s="26" t="s">
        <v>45</v>
      </c>
      <c r="C5" s="25" t="s">
        <v>108</v>
      </c>
      <c r="D5" s="207" t="s">
        <v>109</v>
      </c>
      <c r="E5" s="10" t="s">
        <v>47</v>
      </c>
      <c r="F5" s="302" t="s">
        <v>51</v>
      </c>
      <c r="G5" s="303"/>
      <c r="H5" s="303"/>
      <c r="I5" s="304"/>
      <c r="J5" s="220" t="s">
        <v>50</v>
      </c>
      <c r="K5" s="257" t="s">
        <v>54</v>
      </c>
    </row>
    <row r="6" spans="2:11" s="4" customFormat="1" ht="42" customHeight="1">
      <c r="B6" s="5"/>
      <c r="C6" s="93"/>
      <c r="D6" s="93"/>
      <c r="E6" s="6"/>
      <c r="F6" s="7" t="s">
        <v>48</v>
      </c>
      <c r="G6" s="9" t="s">
        <v>49</v>
      </c>
      <c r="H6" s="9" t="s">
        <v>90</v>
      </c>
      <c r="I6" s="190" t="s">
        <v>1</v>
      </c>
      <c r="J6" s="223" t="s">
        <v>52</v>
      </c>
      <c r="K6" s="31" t="s">
        <v>55</v>
      </c>
    </row>
    <row r="7" spans="2:11" s="4" customFormat="1" ht="51">
      <c r="B7" s="163">
        <v>42298</v>
      </c>
      <c r="C7" s="192" t="s">
        <v>186</v>
      </c>
      <c r="D7" s="192" t="s">
        <v>331</v>
      </c>
      <c r="E7" s="290" t="s">
        <v>208</v>
      </c>
      <c r="F7" s="113"/>
      <c r="G7" s="113">
        <v>9.15</v>
      </c>
      <c r="H7" s="113"/>
      <c r="I7" s="113"/>
      <c r="J7" s="113"/>
      <c r="K7" s="112">
        <f>SUM(F7:J7)</f>
        <v>9.15</v>
      </c>
    </row>
    <row r="8" spans="2:11" s="4" customFormat="1" ht="33" customHeight="1">
      <c r="B8" s="163">
        <v>42318</v>
      </c>
      <c r="C8" s="192" t="s">
        <v>210</v>
      </c>
      <c r="D8" s="192" t="s">
        <v>111</v>
      </c>
      <c r="E8" s="276" t="s">
        <v>209</v>
      </c>
      <c r="F8" s="113"/>
      <c r="G8" s="113"/>
      <c r="H8" s="113"/>
      <c r="I8" s="113">
        <v>1.4</v>
      </c>
      <c r="J8" s="113"/>
      <c r="K8" s="112">
        <f>SUM(F8:J8)</f>
        <v>1.4</v>
      </c>
    </row>
    <row r="9" spans="2:11" s="4" customFormat="1" ht="51" customHeight="1">
      <c r="B9" s="163">
        <v>42319</v>
      </c>
      <c r="C9" s="192" t="s">
        <v>184</v>
      </c>
      <c r="D9" s="192" t="s">
        <v>110</v>
      </c>
      <c r="E9" s="290" t="s">
        <v>207</v>
      </c>
      <c r="F9" s="113">
        <v>150.45</v>
      </c>
      <c r="G9" s="113"/>
      <c r="H9" s="113"/>
      <c r="I9" s="113"/>
      <c r="J9" s="113"/>
      <c r="K9" s="112">
        <f>SUM(F9:J9)</f>
        <v>150.45</v>
      </c>
    </row>
    <row r="10" spans="2:11" s="4" customFormat="1" ht="44.25" customHeight="1">
      <c r="B10" s="163">
        <v>42319</v>
      </c>
      <c r="C10" s="192" t="s">
        <v>185</v>
      </c>
      <c r="D10" s="192" t="s">
        <v>221</v>
      </c>
      <c r="E10" s="279" t="s">
        <v>207</v>
      </c>
      <c r="F10" s="113"/>
      <c r="G10" s="113"/>
      <c r="H10" s="113">
        <v>19.22</v>
      </c>
      <c r="I10" s="113"/>
      <c r="J10" s="113"/>
      <c r="K10" s="112">
        <f>SUM(F10:J10)</f>
        <v>19.22</v>
      </c>
    </row>
    <row r="11" spans="2:11" s="4" customFormat="1" ht="12.75">
      <c r="B11" s="281"/>
      <c r="C11" s="282"/>
      <c r="D11" s="282"/>
      <c r="E11" s="283"/>
      <c r="F11" s="249">
        <f aca="true" t="shared" si="0" ref="F11:K11">SUM(F7:F10)</f>
        <v>150.45</v>
      </c>
      <c r="G11" s="249">
        <f t="shared" si="0"/>
        <v>9.15</v>
      </c>
      <c r="H11" s="249">
        <f t="shared" si="0"/>
        <v>19.22</v>
      </c>
      <c r="I11" s="249">
        <f t="shared" si="0"/>
        <v>1.4</v>
      </c>
      <c r="J11" s="249">
        <f t="shared" si="0"/>
        <v>0</v>
      </c>
      <c r="K11" s="249">
        <f t="shared" si="0"/>
        <v>180.22</v>
      </c>
    </row>
    <row r="12" spans="2:11" s="4" customFormat="1" ht="13.5" thickBot="1">
      <c r="B12" s="284"/>
      <c r="C12" s="285"/>
      <c r="D12" s="285"/>
      <c r="E12" s="286"/>
      <c r="F12" s="251"/>
      <c r="G12" s="251"/>
      <c r="H12" s="250"/>
      <c r="I12" s="252"/>
      <c r="J12" s="250"/>
      <c r="K12" s="253"/>
    </row>
    <row r="13" spans="2:11" s="4" customFormat="1" ht="12.75">
      <c r="B13" s="1"/>
      <c r="C13" s="1"/>
      <c r="D13" s="1"/>
      <c r="E13" s="1"/>
      <c r="F13" s="1"/>
      <c r="G13" s="1"/>
      <c r="H13" s="1"/>
      <c r="I13" s="1"/>
      <c r="J13" s="1"/>
      <c r="K13" s="1"/>
    </row>
    <row r="21" ht="12.75">
      <c r="E21" s="1" t="s">
        <v>95</v>
      </c>
    </row>
  </sheetData>
  <sheetProtection/>
  <mergeCells count="1">
    <mergeCell ref="F5:I5"/>
  </mergeCells>
  <conditionalFormatting sqref="B7:K10">
    <cfRule type="expression" priority="1" dxfId="0">
      <formula>MOD(ROW(),2)=1</formula>
    </cfRule>
  </conditionalFormatting>
  <dataValidations count="2">
    <dataValidation type="list" allowBlank="1" showInputMessage="1" showErrorMessage="1" sqref="F2">
      <formula1>"Chair, Executive director, Non Executive Director, Chief Executive, Chair"</formula1>
    </dataValidation>
    <dataValidation type="list" allowBlank="1" showInputMessage="1" showErrorMessage="1" sqref="E2">
      <formula1>"Richard Price, Alan Price, Ian Prosser, Joanna Whittington, Anna Walker, Tracey Barlow, Mark Fairbairn, Melvyn Neate, Ray O' Toole, Justin McCracken, Bob Holland, Michael Luger"</formula1>
    </dataValidation>
  </dataValidations>
  <printOptions/>
  <pageMargins left="0.75" right="0.75" top="0.58" bottom="0.58" header="0.5" footer="0.5"/>
  <pageSetup fitToHeight="2" fitToWidth="1" horizontalDpi="600" verticalDpi="600" orientation="landscape" paperSize="9" scale="86" r:id="rId1"/>
</worksheet>
</file>

<file path=xl/worksheets/sheet9.xml><?xml version="1.0" encoding="utf-8"?>
<worksheet xmlns="http://schemas.openxmlformats.org/spreadsheetml/2006/main" xmlns:r="http://schemas.openxmlformats.org/officeDocument/2006/relationships">
  <sheetPr>
    <pageSetUpPr fitToPage="1"/>
  </sheetPr>
  <dimension ref="B1:J14"/>
  <sheetViews>
    <sheetView zoomScalePageLayoutView="0" workbookViewId="0" topLeftCell="A1">
      <selection activeCell="D12" sqref="D12"/>
    </sheetView>
  </sheetViews>
  <sheetFormatPr defaultColWidth="9.140625" defaultRowHeight="12.75"/>
  <cols>
    <col min="1" max="1" width="1.421875" style="1" customWidth="1"/>
    <col min="2" max="2" width="10.140625" style="1" bestFit="1" customWidth="1"/>
    <col min="3" max="3" width="13.8515625" style="1" customWidth="1"/>
    <col min="4" max="4" width="47.7109375" style="1" customWidth="1"/>
    <col min="5" max="8" width="10.28125" style="1" customWidth="1"/>
    <col min="9" max="9" width="14.7109375" style="1" customWidth="1"/>
    <col min="10" max="10" width="9.00390625" style="1" customWidth="1"/>
    <col min="11" max="16384" width="9.140625" style="1" customWidth="1"/>
  </cols>
  <sheetData>
    <row r="1" ht="12.75">
      <c r="B1" s="2" t="s">
        <v>42</v>
      </c>
    </row>
    <row r="2" spans="2:8" ht="12.75">
      <c r="B2" s="3" t="s">
        <v>43</v>
      </c>
      <c r="D2" s="73" t="s">
        <v>61</v>
      </c>
      <c r="E2" s="74" t="s">
        <v>62</v>
      </c>
      <c r="F2" s="40"/>
      <c r="H2" s="2" t="s">
        <v>89</v>
      </c>
    </row>
    <row r="3" spans="2:6" ht="12.75">
      <c r="B3" s="2" t="s">
        <v>44</v>
      </c>
      <c r="D3" s="3" t="str">
        <f>'Price R'!E3</f>
        <v>2015-16</v>
      </c>
      <c r="E3" s="3" t="str">
        <f>'Price R'!F3</f>
        <v>Quarter 3</v>
      </c>
      <c r="F3" s="3" t="str">
        <f>'Price R'!G3</f>
        <v>01 October - 31 December 2015</v>
      </c>
    </row>
    <row r="4" ht="13.5" thickBot="1"/>
    <row r="5" spans="2:10" ht="12.75">
      <c r="B5" s="26" t="s">
        <v>45</v>
      </c>
      <c r="C5" s="25" t="s">
        <v>46</v>
      </c>
      <c r="D5" s="10" t="s">
        <v>47</v>
      </c>
      <c r="E5" s="302" t="s">
        <v>51</v>
      </c>
      <c r="F5" s="303"/>
      <c r="G5" s="303"/>
      <c r="H5" s="304"/>
      <c r="I5" s="11" t="s">
        <v>50</v>
      </c>
      <c r="J5" s="30" t="s">
        <v>54</v>
      </c>
    </row>
    <row r="6" spans="2:10" s="4" customFormat="1" ht="26.25" customHeight="1">
      <c r="B6" s="5"/>
      <c r="C6" s="12"/>
      <c r="D6" s="6"/>
      <c r="E6" s="7" t="s">
        <v>48</v>
      </c>
      <c r="F6" s="9" t="s">
        <v>49</v>
      </c>
      <c r="G6" s="9" t="s">
        <v>90</v>
      </c>
      <c r="H6" s="57" t="s">
        <v>1</v>
      </c>
      <c r="I6" s="12" t="s">
        <v>52</v>
      </c>
      <c r="J6" s="31" t="s">
        <v>55</v>
      </c>
    </row>
    <row r="7" spans="2:10" ht="12.75">
      <c r="B7" s="13"/>
      <c r="C7" s="14"/>
      <c r="D7" s="15"/>
      <c r="E7" s="16"/>
      <c r="F7" s="14"/>
      <c r="G7" s="14"/>
      <c r="H7" s="17"/>
      <c r="I7" s="14"/>
      <c r="J7" s="18"/>
    </row>
    <row r="8" spans="2:10" ht="12.75" customHeight="1">
      <c r="B8" s="60"/>
      <c r="C8" s="66"/>
      <c r="D8" s="68"/>
      <c r="E8" s="63"/>
      <c r="F8" s="67"/>
      <c r="G8" s="63"/>
      <c r="H8" s="64"/>
      <c r="I8" s="63"/>
      <c r="J8" s="65">
        <f>SUM(E8:I8)</f>
        <v>0</v>
      </c>
    </row>
    <row r="9" spans="2:10" s="71" customFormat="1" ht="12.75" customHeight="1">
      <c r="B9" s="56"/>
      <c r="C9" s="72"/>
      <c r="D9" s="69"/>
      <c r="E9" s="53"/>
      <c r="F9" s="59"/>
      <c r="G9" s="54"/>
      <c r="H9" s="55"/>
      <c r="I9" s="54"/>
      <c r="J9" s="36">
        <f>SUM(E9:I9)</f>
        <v>0</v>
      </c>
    </row>
    <row r="10" spans="2:10" ht="12.75">
      <c r="B10" s="27"/>
      <c r="C10" s="28"/>
      <c r="D10" s="29"/>
      <c r="E10" s="32"/>
      <c r="F10" s="33"/>
      <c r="G10" s="33"/>
      <c r="H10" s="34"/>
      <c r="I10" s="33"/>
      <c r="J10" s="35"/>
    </row>
    <row r="11" spans="2:10" ht="12.75">
      <c r="B11" s="27"/>
      <c r="C11" s="28"/>
      <c r="D11" s="29"/>
      <c r="E11" s="50">
        <f aca="true" t="shared" si="0" ref="E11:J11">SUM(E8:E10)</f>
        <v>0</v>
      </c>
      <c r="F11" s="51">
        <f t="shared" si="0"/>
        <v>0</v>
      </c>
      <c r="G11" s="51">
        <f t="shared" si="0"/>
        <v>0</v>
      </c>
      <c r="H11" s="52">
        <f t="shared" si="0"/>
        <v>0</v>
      </c>
      <c r="I11" s="51">
        <f t="shared" si="0"/>
        <v>0</v>
      </c>
      <c r="J11" s="37">
        <f t="shared" si="0"/>
        <v>0</v>
      </c>
    </row>
    <row r="12" spans="2:10" ht="13.5" thickBot="1">
      <c r="B12" s="19"/>
      <c r="C12" s="20"/>
      <c r="D12" s="21"/>
      <c r="E12" s="22"/>
      <c r="F12" s="20"/>
      <c r="G12" s="20"/>
      <c r="H12" s="23"/>
      <c r="I12" s="20"/>
      <c r="J12" s="24"/>
    </row>
    <row r="14" ht="12.75">
      <c r="B14" s="1" t="s">
        <v>83</v>
      </c>
    </row>
  </sheetData>
  <sheetProtection/>
  <mergeCells count="1">
    <mergeCell ref="E5:H5"/>
  </mergeCells>
  <dataValidations count="2">
    <dataValidation type="list" allowBlank="1" showInputMessage="1" showErrorMessage="1" sqref="D2">
      <formula1>"Bill Emery, Michael Beswick, Michael Lee, Juliet Lazarus, Ian Prosser, Lynda Rollason, John Thomas, Chris Bolt, Anna Walker, Peter Bucks, Chris Elliott, Jane May, Richard Goldson, Jim O'Sullivan, Jeremy Chittleburgh"</formula1>
    </dataValidation>
    <dataValidation type="list" allowBlank="1" showInputMessage="1" showErrorMessage="1" sqref="E2">
      <formula1>"Executive director, Non Executive Director, Chief Executive, Chairman"</formula1>
    </dataValidation>
  </dataValidations>
  <printOptions/>
  <pageMargins left="0.75" right="0.75" top="0.62" bottom="0.58" header="0.5" footer="0.5"/>
  <pageSetup fitToHeight="1" fitToWidth="1" horizontalDpi="600" verticalDpi="600" orientation="landscape"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Board members expenses 2015-16 Q3</dc:title>
  <dc:subject/>
  <dc:creator>Office of Rail and Road</dc:creator>
  <cp:keywords/>
  <dc:description/>
  <cp:lastModifiedBy>Osborn, James</cp:lastModifiedBy>
  <cp:lastPrinted>2015-06-24T11:22:06Z</cp:lastPrinted>
  <dcterms:created xsi:type="dcterms:W3CDTF">2009-08-06T14:53:42Z</dcterms:created>
  <dcterms:modified xsi:type="dcterms:W3CDTF">2017-03-29T08:39:55Z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