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180" windowHeight="9345" tabRatio="639" firstSheet="1" activeTab="1"/>
  </bookViews>
  <sheets>
    <sheet name="Sheet1" sheetId="1" state="hidden" r:id="rId1"/>
    <sheet name="Index" sheetId="2" r:id="rId2"/>
    <sheet name="B Emery" sheetId="3" r:id="rId3"/>
    <sheet name="M Beswick" sheetId="4" r:id="rId4"/>
    <sheet name="J Lazarus" sheetId="5" r:id="rId5"/>
    <sheet name="M Lee" sheetId="6" r:id="rId6"/>
    <sheet name="I Prosser" sheetId="7" r:id="rId7"/>
    <sheet name="L Rollason" sheetId="8" r:id="rId8"/>
    <sheet name="J Thomas" sheetId="9" r:id="rId9"/>
    <sheet name="C Bolt" sheetId="10" state="hidden" r:id="rId10"/>
    <sheet name="J O'Sullivan" sheetId="11" state="hidden" r:id="rId11"/>
    <sheet name="A Walker" sheetId="12" r:id="rId12"/>
    <sheet name="T Barlow" sheetId="13" r:id="rId13"/>
    <sheet name="P Bucks" sheetId="14" r:id="rId14"/>
    <sheet name="J Chittleburgh" sheetId="15" r:id="rId15"/>
    <sheet name="C Elliott" sheetId="16" r:id="rId16"/>
    <sheet name="R Goldson" sheetId="17" r:id="rId17"/>
    <sheet name="M Lloyd" sheetId="18" r:id="rId18"/>
    <sheet name="J May" sheetId="19" state="hidden" r:id="rId19"/>
    <sheet name="S Walker" sheetId="20" r:id="rId20"/>
    <sheet name="Hospitality received" sheetId="21" r:id="rId21"/>
    <sheet name="Codes" sheetId="22" state="hidden" r:id="rId22"/>
  </sheets>
  <definedNames/>
  <calcPr fullCalcOnLoad="1"/>
</workbook>
</file>

<file path=xl/sharedStrings.xml><?xml version="1.0" encoding="utf-8"?>
<sst xmlns="http://schemas.openxmlformats.org/spreadsheetml/2006/main" count="692" uniqueCount="284">
  <si>
    <t>Accom / Meals</t>
  </si>
  <si>
    <t>Accom
 / Meals</t>
  </si>
  <si>
    <t>When completed sent to the board member's PA for verification</t>
  </si>
  <si>
    <r>
      <t xml:space="preserve">The board business expenses submission should be prepared quarterly by </t>
    </r>
    <r>
      <rPr>
        <sz val="10"/>
        <color indexed="10"/>
        <rFont val="Arial"/>
        <family val="2"/>
      </rPr>
      <t>xx/xx</t>
    </r>
  </si>
  <si>
    <t>In Vision, open the spreadsheet named 'Board Business Expenses' for the previous quarter</t>
  </si>
  <si>
    <t>Save a version for the current quarter in the folder for the final month of the quarter</t>
  </si>
  <si>
    <t>When all entries have been inputted, the data should be sorted by Date</t>
  </si>
  <si>
    <t xml:space="preserve">Update the Period in row 4 of the Bill Emery worksheet to the months relating to the current quarter </t>
  </si>
  <si>
    <t>Select Vision - Recalculate - Workbook. This will update each employee sheet with any postings to their employee code</t>
  </si>
  <si>
    <t>Working lunches currently only allocated to collective employee number 777777</t>
  </si>
  <si>
    <t>Staff &amp; Client entertainment must now be allocated to a employee number</t>
  </si>
  <si>
    <t>Do we need destinations for taxi journeys, tube journeys etc</t>
  </si>
  <si>
    <t>Hospitality given and received (received to be provided by HR)</t>
  </si>
  <si>
    <t>Subscriptions (professional bodies, periodicals, newspapers)</t>
  </si>
  <si>
    <t>Travel &amp; Subsistence (air, rail, car hire, mileage, hotel, subsistence)</t>
  </si>
  <si>
    <t>Chart of Accounts</t>
  </si>
  <si>
    <t>C1010</t>
  </si>
  <si>
    <t>C1055</t>
  </si>
  <si>
    <t>C1056</t>
  </si>
  <si>
    <t>Overseas Travel</t>
  </si>
  <si>
    <t>Mileage Allowance</t>
  </si>
  <si>
    <t>Rail Travel</t>
  </si>
  <si>
    <t>Taxi fares</t>
  </si>
  <si>
    <t>Other fares</t>
  </si>
  <si>
    <t>Car hire</t>
  </si>
  <si>
    <t>Air Travel</t>
  </si>
  <si>
    <t>Car lease deduction</t>
  </si>
  <si>
    <t>Flat rate meals allowance</t>
  </si>
  <si>
    <t>Actual costs (hotels etc)</t>
  </si>
  <si>
    <t>Overseas subsistence</t>
  </si>
  <si>
    <t>C1100</t>
  </si>
  <si>
    <t>Incidental expenses</t>
  </si>
  <si>
    <t>Flat rate subsistence</t>
  </si>
  <si>
    <t>C1104</t>
  </si>
  <si>
    <t>C1103</t>
  </si>
  <si>
    <t>C1057</t>
  </si>
  <si>
    <t>C1053</t>
  </si>
  <si>
    <t>C1054</t>
  </si>
  <si>
    <t>C1052</t>
  </si>
  <si>
    <t>C1051</t>
  </si>
  <si>
    <t>C1101</t>
  </si>
  <si>
    <t>C1102</t>
  </si>
  <si>
    <t>OFFICE OF RAIL REGULATION</t>
  </si>
  <si>
    <t>Name</t>
  </si>
  <si>
    <t>Business Expenses</t>
  </si>
  <si>
    <t>DATES</t>
  </si>
  <si>
    <t>DESTINATION</t>
  </si>
  <si>
    <t>PURPOSE</t>
  </si>
  <si>
    <t>Air</t>
  </si>
  <si>
    <t>Rail</t>
  </si>
  <si>
    <t>OTHER</t>
  </si>
  <si>
    <t>TRAVEL</t>
  </si>
  <si>
    <t>(including hospitality given)</t>
  </si>
  <si>
    <t>Jeremy Chittleburgh</t>
  </si>
  <si>
    <t>TOTAL</t>
  </si>
  <si>
    <t>COST</t>
  </si>
  <si>
    <t>Bill Emery</t>
  </si>
  <si>
    <t>Chief Executive</t>
  </si>
  <si>
    <t>Michael Beswick</t>
  </si>
  <si>
    <t>Executive director</t>
  </si>
  <si>
    <t>Michael Lee</t>
  </si>
  <si>
    <t>Non Executive Director</t>
  </si>
  <si>
    <t>Juliet Lazarus</t>
  </si>
  <si>
    <t>Ian Prosser</t>
  </si>
  <si>
    <t>Lynda Rollason</t>
  </si>
  <si>
    <t>John Thomas</t>
  </si>
  <si>
    <t>Chris Bolt</t>
  </si>
  <si>
    <t>Chairman</t>
  </si>
  <si>
    <t>Anna Walker</t>
  </si>
  <si>
    <t>Peter Bucks</t>
  </si>
  <si>
    <t>Chris Elliott</t>
  </si>
  <si>
    <t>Jane May</t>
  </si>
  <si>
    <t>Richard Goldson</t>
  </si>
  <si>
    <t>Jim O'Sullivan</t>
  </si>
  <si>
    <t>This schedule has been prepared to include all travel, subsistence, hospitality and other items directly attributable to the employee</t>
  </si>
  <si>
    <t>Procedure</t>
  </si>
  <si>
    <t>Include</t>
  </si>
  <si>
    <t>Exclude</t>
  </si>
  <si>
    <t xml:space="preserve">Individual training courses and seminars </t>
  </si>
  <si>
    <t>C1400</t>
  </si>
  <si>
    <t>C1499</t>
  </si>
  <si>
    <t>Board members - Business expenses submission</t>
  </si>
  <si>
    <t>ORR issues to resolve</t>
  </si>
  <si>
    <t>Teas &amp; Coffees and Working lunches are currently recorded under the employee code 777777</t>
  </si>
  <si>
    <t>Scope of Business Expense submission</t>
  </si>
  <si>
    <t>Include more information in Description field from Redfern invoices (Origin &amp; Destination codes)</t>
  </si>
  <si>
    <t>Include more information in Description field from Expotel invoices (Date of stay &amp; Location)</t>
  </si>
  <si>
    <t>NAME</t>
  </si>
  <si>
    <t>ORGANISATION</t>
  </si>
  <si>
    <t>DETAILS OF HOSPITALITY</t>
  </si>
  <si>
    <t>DATE</t>
  </si>
  <si>
    <t>Board members</t>
  </si>
  <si>
    <t>This schedule has been prepared on a cash basis and so includes those items which have been paid by ORR during the period in question</t>
  </si>
  <si>
    <t>Hospitality received</t>
  </si>
  <si>
    <t>Non executive director</t>
  </si>
  <si>
    <t>Hospitality Received</t>
  </si>
  <si>
    <t>All Board members</t>
  </si>
  <si>
    <t>left ORR on 31 March 2009</t>
  </si>
  <si>
    <t>left ORR on 4 July 2009</t>
  </si>
  <si>
    <t>Taxi / Car / Bus</t>
  </si>
  <si>
    <t>Tracey Barlow</t>
  </si>
  <si>
    <t>Steve Walker</t>
  </si>
  <si>
    <t>Mike Lloyd</t>
  </si>
  <si>
    <t>Non executive director (to 31 March 2010)</t>
  </si>
  <si>
    <t xml:space="preserve">Chairman </t>
  </si>
  <si>
    <t>2010-11</t>
  </si>
  <si>
    <t>London - Birmingham</t>
  </si>
  <si>
    <t>London - Woking</t>
  </si>
  <si>
    <t>Glasgow - London</t>
  </si>
  <si>
    <t>Quarter 3</t>
  </si>
  <si>
    <t>1 October 2010 - 31 December 2010</t>
  </si>
  <si>
    <t>Sheffield - Glasgow</t>
  </si>
  <si>
    <t>London - Nottingham</t>
  </si>
  <si>
    <t>London - Maidenhead</t>
  </si>
  <si>
    <t>Cambridge - Peterborough</t>
  </si>
  <si>
    <t>Peterborough - London</t>
  </si>
  <si>
    <t>London - Plymouth</t>
  </si>
  <si>
    <t>Plymouth - London</t>
  </si>
  <si>
    <t>Birmingham - Cambridge</t>
  </si>
  <si>
    <t>York - Cambridge</t>
  </si>
  <si>
    <t>Cambridge - York</t>
  </si>
  <si>
    <t>Cambridge - Birmingham</t>
  </si>
  <si>
    <t>London - Manchester</t>
  </si>
  <si>
    <t>London - Glasgow</t>
  </si>
  <si>
    <t>Cambridge - Coleshill Parkway</t>
  </si>
  <si>
    <t>London - Feltham</t>
  </si>
  <si>
    <t>Tamworth - London</t>
  </si>
  <si>
    <t>Return rail journey to Birmingham to attend Rail Industry Contractors Association Forum</t>
  </si>
  <si>
    <t>Return rail journey from London to Birmingham to attend Performance &amp; Reward workshop</t>
  </si>
  <si>
    <t>Rail journey from York following meeting at ORR York office</t>
  </si>
  <si>
    <t>Rail journey to York to attend meeting at ORR York office</t>
  </si>
  <si>
    <t>Rail journey to Glasgow to attend Board meeting</t>
  </si>
  <si>
    <t>Rail journey to London following Board meeting</t>
  </si>
  <si>
    <t>Return rail journey to Birmingham to attend Heritage Competency Course presentation</t>
  </si>
  <si>
    <t>Rail journey from Birmingham following Heritage Competency Course presentation</t>
  </si>
  <si>
    <t>Return rail journey to Manchester to attend team meeting</t>
  </si>
  <si>
    <t>Return rail journey to Maidenhead to attend directorate away day</t>
  </si>
  <si>
    <t>Return rail journey to Tile Hill to attend Maintenance Leadership event</t>
  </si>
  <si>
    <t>Return rail journey to London to attend PTEG Director Generals meeting</t>
  </si>
  <si>
    <t>Rail journey to Cardiff to attend meeting with Welsh Assembly Government.</t>
  </si>
  <si>
    <t>Rail journey from Cardiff following meeting with Welsh Assembly Government</t>
  </si>
  <si>
    <t>Rail journey to Oxford to attend Utility Finance Group meeting</t>
  </si>
  <si>
    <t>Rail journey from Oxford following Utility Finance Group meeting</t>
  </si>
  <si>
    <t>Return journey by rail to Manchester to attend meeting at ORR office.</t>
  </si>
  <si>
    <t>Rail journey to Leeds to attend meeting with Northern Rail</t>
  </si>
  <si>
    <t>Rail journey from Manchester following meeting with Northern Rail</t>
  </si>
  <si>
    <t>Milton Keynes - Glasgow</t>
  </si>
  <si>
    <t>Rail journey from Glasgow following Board meeting</t>
  </si>
  <si>
    <t>Glasgow - Crewe</t>
  </si>
  <si>
    <t>Crewe - Glasgow</t>
  </si>
  <si>
    <t>London - Reading</t>
  </si>
  <si>
    <t>Reading - London</t>
  </si>
  <si>
    <t>Rail journey to London to attend Board meeting</t>
  </si>
  <si>
    <t>Rail journey from London following Board meeting</t>
  </si>
  <si>
    <t>Return rail journey to London to attend PR13 workshop</t>
  </si>
  <si>
    <t>Rail journey to London to attend Board awayday</t>
  </si>
  <si>
    <t>Return rail journey to London to attend forum of consumer experts</t>
  </si>
  <si>
    <t>Return rail journey to London to attend Safety Regulation Committee meeting</t>
  </si>
  <si>
    <t>N/A</t>
  </si>
  <si>
    <t>Subsistence during journey to Glasgow to attend Board meeting</t>
  </si>
  <si>
    <t>Subsistence during journey from Glasgow following Board meeting</t>
  </si>
  <si>
    <t>Return rail journey to London to attend RIAC meeting</t>
  </si>
  <si>
    <t>Telephone conference with ORR Chair</t>
  </si>
  <si>
    <t>Internet fees to access and review ORR documents while travelling to Board Meeting</t>
  </si>
  <si>
    <t>Hotel internet fees to access and review ORR documents while attending Board Meeting</t>
  </si>
  <si>
    <t>Internet fees to access and review ORR documents while travelling from Board Meeting</t>
  </si>
  <si>
    <t>Leighton Buzzard - London</t>
  </si>
  <si>
    <t>Rail journey to London to attend REMCO meeting</t>
  </si>
  <si>
    <t>Return rail journey to London to attend  ORR / Network Rail board dinner</t>
  </si>
  <si>
    <t>Car parking at Crewe station to attend Board awayday</t>
  </si>
  <si>
    <t>Return journey in private car to London to attend Board meeting and ORR / Network Rail Board dinner</t>
  </si>
  <si>
    <t>Crewkerne - London</t>
  </si>
  <si>
    <t>London - Crewkerne</t>
  </si>
  <si>
    <t>Rail journey from London following Remco meeting</t>
  </si>
  <si>
    <t>London - Taunton</t>
  </si>
  <si>
    <t>Edinburgh - London</t>
  </si>
  <si>
    <t>Journey by air to London to attend ORR Strategy &amp; Business Planning meeting</t>
  </si>
  <si>
    <t>London - Edinburgh</t>
  </si>
  <si>
    <t>Journey by air to Edinburgh following Audit Committee and meeting with R. Plumb</t>
  </si>
  <si>
    <t>Return journey by air to London to attend PR13 workshop</t>
  </si>
  <si>
    <t>Heathrow - London</t>
  </si>
  <si>
    <t>Journey by air from London following Audit Committee pre-meeting</t>
  </si>
  <si>
    <t>Journey by air to London to attend various ORR meetings</t>
  </si>
  <si>
    <t>Return journey by air to London to attend Risk workshop and Audit Committee prep meeting</t>
  </si>
  <si>
    <t>Oxford station - Cowley</t>
  </si>
  <si>
    <t>Return taxi journey taken while on site visit to Unipart</t>
  </si>
  <si>
    <t>Guildford - London</t>
  </si>
  <si>
    <t>Various</t>
  </si>
  <si>
    <t>Tube journeys taken to attend ORR business meetings</t>
  </si>
  <si>
    <t>Cardiff Bay - Cardiff Central</t>
  </si>
  <si>
    <t>Bradford - London</t>
  </si>
  <si>
    <t>Marsham St - Kemble St</t>
  </si>
  <si>
    <t>Journey by rail from Bradford following meeting with Grand Central (ticket purchased for N O'Hara)</t>
  </si>
  <si>
    <t>Glasgow - Glasgow Airport</t>
  </si>
  <si>
    <t>Journey by taxi to Glasgow Airport following Board meeting - taxi used for speed</t>
  </si>
  <si>
    <t>Car parking at Luton airport for flight to Glasgow to attend meeting with Transport Scotland / Network Rail</t>
  </si>
  <si>
    <t>Car parking at Stansted airport for flight to Glasgow to attendmeeting with Transport Scotland / Network Rail</t>
  </si>
  <si>
    <t>Glasgow Airport - Glasgow</t>
  </si>
  <si>
    <t>Return bus journey to Glasgow to attend meeting with Transport Scotland / Network Rail</t>
  </si>
  <si>
    <t>Kemble Street - Euston station</t>
  </si>
  <si>
    <t>Bus journey to Kemble Street following meeting with DfT</t>
  </si>
  <si>
    <t>Return journey by air to Glasgow to attend meeting with Transport Scotland / Network Rail</t>
  </si>
  <si>
    <t>Bus journey to Euston station to attend Board meeting in Glasgow</t>
  </si>
  <si>
    <t>Subsistence during visit to Cardiff (also purchased for N O'Hara and R Davis)</t>
  </si>
  <si>
    <t>Journey by air to Glasgow to attend Board meeting</t>
  </si>
  <si>
    <t>Return rail journey to Birmingham to attend meeting with OFWAT</t>
  </si>
  <si>
    <t>Return Eurostar journey to Paris to attend OECD conference</t>
  </si>
  <si>
    <t>Journey by air from Glasgow following board meeting</t>
  </si>
  <si>
    <t>London - Brussels</t>
  </si>
  <si>
    <t>Eurostar journey to Brussels to attend CERRE meeting</t>
  </si>
  <si>
    <t>Eurostar journey from Brussels following CERRE meeting</t>
  </si>
  <si>
    <t>Rail journey from Bristol following Directors Group meeting</t>
  </si>
  <si>
    <t>Attendance at ICE &amp; Costain Lecture &amp; dinner</t>
  </si>
  <si>
    <t>One night's accomodation at the Argus Hotel - Brussels to attend CERRE meeting</t>
  </si>
  <si>
    <t>Brussels - London</t>
  </si>
  <si>
    <t>Return rail journey to London  to attend Board meeting</t>
  </si>
  <si>
    <t>Calls to ORR Conference phone line</t>
  </si>
  <si>
    <t>Heathrow - Paddington</t>
  </si>
  <si>
    <t>Rail journey to Paddington following Board meeting in Glasgow</t>
  </si>
  <si>
    <t>Kemble Street - Paddington</t>
  </si>
  <si>
    <t>Journey by taxi to Paddington Station following PR13 Workshop</t>
  </si>
  <si>
    <t>Oxford - 
Sheffield</t>
  </si>
  <si>
    <t>London - 
Oxford</t>
  </si>
  <si>
    <t>Working dinner at 2 Amici restaurant - VfM project. Also in attendance Sir R McNulty, I Dobbs and P McMahon</t>
  </si>
  <si>
    <t>Cardiff - 
London</t>
  </si>
  <si>
    <t>London - 
Cardiff</t>
  </si>
  <si>
    <t>29/06/2010 11/11/2010</t>
  </si>
  <si>
    <t xml:space="preserve">Journey by taxi following meeting with DfT - taxi used for speed (travelling with B Emery) </t>
  </si>
  <si>
    <t>Luton - 
Glasgow</t>
  </si>
  <si>
    <t>London - 
Tile Hill</t>
  </si>
  <si>
    <t>Guildford - 
Bristol</t>
  </si>
  <si>
    <t>Bristol - 
Guildford</t>
  </si>
  <si>
    <t>London - 
Crewe</t>
  </si>
  <si>
    <t>Return journey by private car to attend site visit with ORR inspector</t>
  </si>
  <si>
    <t>London - 
Paris</t>
  </si>
  <si>
    <t>London - 
Glasgow</t>
  </si>
  <si>
    <t>London - 
Leeds</t>
  </si>
  <si>
    <t>Manchester - 
London</t>
  </si>
  <si>
    <t xml:space="preserve">Home - 
London </t>
  </si>
  <si>
    <t>18/07/2010 21/07/2010</t>
  </si>
  <si>
    <t>Glasgow - 
Milton Keynes</t>
  </si>
  <si>
    <t>30/09/2010 07/10/2010</t>
  </si>
  <si>
    <t>Crewe - 
London</t>
  </si>
  <si>
    <t>One night's accommodation at The Kingsley By Thistle Hotel in order to attend Board meeting</t>
  </si>
  <si>
    <t>Journey by air from Glasgow to attend Deutsche Bahn event in London</t>
  </si>
  <si>
    <t>Rail journey to London following Board meeting (ticket unused due to attendance at subsequently arranged event)</t>
  </si>
  <si>
    <t>Bristol - 
Lydney</t>
  </si>
  <si>
    <t>Heathrow -
Paddington</t>
  </si>
  <si>
    <t>Rail journey to Paddington following Board meeting in Glasgow (ticket booked in error)</t>
  </si>
  <si>
    <t>Return rail ticket to London to attend Board dinner while on annual leave</t>
  </si>
  <si>
    <r>
      <t xml:space="preserve">Guildford - 
</t>
    </r>
    <r>
      <rPr>
        <sz val="10"/>
        <rFont val="Arial"/>
        <family val="2"/>
      </rPr>
      <t>Hereford</t>
    </r>
  </si>
  <si>
    <t>Car parking at Guildford station to attend Board dinner while on annual leave</t>
  </si>
  <si>
    <t>Return rail journey to Bristol to attend ORR regional team meeting (tickets refunded as meeting was cancelled)</t>
  </si>
  <si>
    <t>Rail journey from Bristol following ORR regional team meeting</t>
  </si>
  <si>
    <t>Return rail journey to Bristol to attend ORR regional team meeting (Refund)</t>
  </si>
  <si>
    <t>Rail journey to Woking to attend RAIB meeting</t>
  </si>
  <si>
    <t>Rail journey to Peterborough to attend level crossing meeting</t>
  </si>
  <si>
    <t>Rail journey from Peterborough following LC meeting</t>
  </si>
  <si>
    <t>Rail journey to Plymouth to attend joint visit with inspector</t>
  </si>
  <si>
    <t>Rail journey from Plymouth following joint visit</t>
  </si>
  <si>
    <t>Rail journey to Feltham to attend PTS training</t>
  </si>
  <si>
    <t>Rail journey to Coleshill to attend joint visit</t>
  </si>
  <si>
    <t>Rail journey from Tamworth following joint visit</t>
  </si>
  <si>
    <r>
      <t>Rail journey from York following meeting at ORR York office</t>
    </r>
    <r>
      <rPr>
        <sz val="10"/>
        <color indexed="10"/>
        <rFont val="Arial"/>
        <family val="2"/>
      </rPr>
      <t xml:space="preserve"> </t>
    </r>
  </si>
  <si>
    <t>Paddington - Euston</t>
  </si>
  <si>
    <t>Tube journey from London Paddington to Euston to attend Glasgow board meeting</t>
  </si>
  <si>
    <t>Euston - Paddington</t>
  </si>
  <si>
    <t>Tube journey from Euston to Paddington following Glasgow board meeting</t>
  </si>
  <si>
    <t>St Pancras - Kemble Street</t>
  </si>
  <si>
    <t>Taxi journey from St Pancras International to Kemble Street to attend a NED's meeting and incentives workshop</t>
  </si>
  <si>
    <t>First group</t>
  </si>
  <si>
    <t>CILT annual awards for excellence dinner, including drinks reception and awards dinner. Attended by Anna Walker.</t>
  </si>
  <si>
    <t>Return rail journey to London to attend meeting with ORR Chair</t>
  </si>
  <si>
    <t>Return rail journey to London to attend NR Members meeting</t>
  </si>
  <si>
    <t>01/12/2010  03/12/2010</t>
  </si>
  <si>
    <t>Rail journey from Cardiff Bay following meeting with Welsh Assembly Government (tickets purchased for R Davis and N O'Hara)</t>
  </si>
  <si>
    <t>York - 
London</t>
  </si>
  <si>
    <t>Return rail journey to Nottingham to attend PTEG Director Generals meeting</t>
  </si>
  <si>
    <t>Return rail journey to Crewe to visit Unipart (refund on ticket received - refund will be shown in Q4)</t>
  </si>
  <si>
    <t>One night's accommodation at The Kingsley by Thistle hotel in order to attend various ORR meetings</t>
  </si>
  <si>
    <t>Return rail journey to London to attend Safety workshop and Board meeting</t>
  </si>
  <si>
    <t>Return rail journey to Crewe to visit Unipart (refund received on ticket - refund will be shown in Q4)</t>
  </si>
  <si>
    <t>Rail journey to Bristol to attend ORR regional team meeting (part refund received for return ticket booked in error)</t>
  </si>
  <si>
    <t>Return rail journey to Birmingham to attend Heritage Competency Course presentation (refund received - will be shown in Q4)</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</si>
</sst>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0"/>
    <numFmt numFmtId="166" formatCode="mmm\-yyyy"/>
    <numFmt numFmtId="167" formatCode="&quot;Yes&quot;;&quot;Yes&quot;;&quot;No&quot;"/>
    <numFmt numFmtId="168" formatCode="&quot;True&quot;;&quot;True&quot;;&quot;False&quot;"/>
    <numFmt numFmtId="169" formatCode="&quot;On&quot;;&quot;On&quot;;&quot;Off&quot;"/>
    <numFmt numFmtId="170" formatCode="[$€-2]\ #,##0.00_);[Red]\([$€-2]\ #,##0.00\)"/>
    <numFmt numFmtId="171" formatCode="[$-809]dd\ mmmm\ yyyy"/>
    <numFmt numFmtId="172" formatCode="&quot;£&quot;#,##0"/>
    <numFmt numFmtId="173" formatCode="[$€-2]\ #,##0.00;[Red]\-[$€-2]\ #,##0.00"/>
    <numFmt numFmtId="174" formatCode="[$€-2]\ #,##0.00"/>
  </numFmts>
  <fonts count="16">
    <font>
      <sz val="10"/>
      <name val="Arial"/>
      <family val="0"/>
    </font>
    <font>
      <b/>
      <sz val="10"/>
      <name val="Arial"/>
      <family val="2"/>
    </font>
    <font>
      <b/>
      <sz val="10"/>
      <color indexed="12"/>
      <name val="Arial"/>
      <family val="2"/>
    </font>
    <font>
      <sz val="8"/>
      <name val="Arial"/>
      <family val="0"/>
    </font>
    <font>
      <sz val="10"/>
      <color indexed="10"/>
      <name val="Arial"/>
      <family val="2"/>
    </font>
    <font>
      <sz val="11"/>
      <name val="ＭＳ 明朝"/>
      <family val="1"/>
    </font>
    <font>
      <u val="single"/>
      <sz val="10"/>
      <color indexed="36"/>
      <name val="Arial"/>
      <family val="0"/>
    </font>
    <font>
      <u val="single"/>
      <sz val="10"/>
      <color indexed="12"/>
      <name val="Arial"/>
      <family val="0"/>
    </font>
    <font>
      <sz val="10"/>
      <name val="MS Sans Serif"/>
      <family val="0"/>
    </font>
    <font>
      <b/>
      <sz val="11"/>
      <name val="Arial"/>
      <family val="2"/>
    </font>
    <font>
      <sz val="11"/>
      <name val="Arial"/>
      <family val="2"/>
    </font>
    <font>
      <b/>
      <sz val="11"/>
      <color indexed="12"/>
      <name val="Arial"/>
      <family val="2"/>
    </font>
    <font>
      <sz val="10"/>
      <color indexed="12"/>
      <name val="Arial"/>
      <family val="0"/>
    </font>
    <font>
      <sz val="10"/>
      <color indexed="8"/>
      <name val="Arial"/>
      <family val="2"/>
    </font>
    <font>
      <b/>
      <sz val="10"/>
      <color indexed="23"/>
      <name val="Arial"/>
      <family val="2"/>
    </font>
    <font>
      <sz val="10"/>
      <color indexed="23"/>
      <name val="Arial"/>
      <family val="2"/>
    </font>
  </fonts>
  <fills count="8">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7"/>
        <bgColor indexed="64"/>
      </patternFill>
    </fill>
    <fill>
      <patternFill patternType="solid">
        <fgColor indexed="9"/>
        <bgColor indexed="64"/>
      </patternFill>
    </fill>
  </fills>
  <borders count="37">
    <border>
      <left/>
      <right/>
      <top/>
      <bottom/>
      <diagonal/>
    </border>
    <border>
      <left style="medium"/>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medium"/>
      <bottom>
        <color indexed="63"/>
      </bottom>
    </border>
    <border>
      <left style="thin"/>
      <right style="thin"/>
      <top style="medium"/>
      <bottom>
        <color indexed="63"/>
      </bottom>
    </border>
    <border>
      <left style="thin"/>
      <right style="thin"/>
      <top>
        <color indexed="63"/>
      </top>
      <bottom style="thin"/>
    </border>
    <border>
      <left style="medium"/>
      <right>
        <color indexed="63"/>
      </right>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style="medium"/>
      <top style="thin"/>
      <bottom style="thin"/>
    </border>
    <border>
      <left>
        <color indexed="63"/>
      </left>
      <right style="thin"/>
      <top style="medium"/>
      <bottom>
        <color indexed="63"/>
      </bottom>
    </border>
    <border>
      <left style="thin"/>
      <right style="medium"/>
      <top>
        <color indexed="63"/>
      </top>
      <bottom>
        <color indexed="63"/>
      </bottom>
    </border>
    <border>
      <left style="medium"/>
      <right style="thin"/>
      <top>
        <color indexed="63"/>
      </top>
      <bottom>
        <color indexed="63"/>
      </bottom>
    </border>
    <border>
      <left style="medium"/>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medium"/>
      <top style="thin"/>
      <bottom>
        <color indexed="63"/>
      </bottom>
    </border>
    <border>
      <left style="thin"/>
      <right>
        <color indexed="63"/>
      </right>
      <top style="medium"/>
      <bottom>
        <color indexed="63"/>
      </bottom>
    </border>
  </borders>
  <cellStyleXfs count="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9" fontId="0" fillId="0" borderId="0" applyFont="0" applyFill="0" applyBorder="0" applyAlignment="0" applyProtection="0"/>
    <xf numFmtId="0" fontId="8" fillId="0" borderId="0" applyNumberFormat="0" applyFont="0" applyFill="0" applyBorder="0" applyAlignment="0" applyProtection="0"/>
  </cellStyleXfs>
  <cellXfs count="462">
    <xf numFmtId="0" fontId="0" fillId="0" borderId="0" xfId="0" applyAlignment="1">
      <alignment/>
    </xf>
    <xf numFmtId="0" fontId="0" fillId="2" borderId="0" xfId="0" applyFill="1" applyAlignment="1">
      <alignment/>
    </xf>
    <xf numFmtId="0" fontId="1" fillId="2" borderId="0" xfId="0" applyFont="1" applyFill="1" applyAlignment="1">
      <alignment/>
    </xf>
    <xf numFmtId="0" fontId="2" fillId="2" borderId="0" xfId="0" applyFont="1" applyFill="1" applyAlignment="1">
      <alignment/>
    </xf>
    <xf numFmtId="0" fontId="0" fillId="2" borderId="0" xfId="0" applyFill="1" applyAlignment="1">
      <alignment wrapText="1"/>
    </xf>
    <xf numFmtId="0" fontId="0" fillId="3" borderId="1" xfId="0" applyFill="1" applyBorder="1" applyAlignment="1">
      <alignment wrapText="1"/>
    </xf>
    <xf numFmtId="0" fontId="0" fillId="3" borderId="2" xfId="0" applyFill="1" applyBorder="1" applyAlignment="1">
      <alignment wrapText="1"/>
    </xf>
    <xf numFmtId="0" fontId="0" fillId="3" borderId="3" xfId="0" applyFill="1" applyBorder="1" applyAlignment="1">
      <alignment horizontal="center" vertical="top" wrapText="1"/>
    </xf>
    <xf numFmtId="0" fontId="0" fillId="3" borderId="4" xfId="0" applyFill="1" applyBorder="1" applyAlignment="1">
      <alignment horizontal="center" vertical="top" wrapText="1"/>
    </xf>
    <xf numFmtId="0" fontId="0" fillId="3" borderId="5" xfId="0" applyFill="1" applyBorder="1" applyAlignment="1">
      <alignment horizontal="center" vertical="top" wrapText="1"/>
    </xf>
    <xf numFmtId="0" fontId="1" fillId="3" borderId="6" xfId="0" applyFont="1" applyFill="1" applyBorder="1" applyAlignment="1">
      <alignment horizontal="center"/>
    </xf>
    <xf numFmtId="0" fontId="1" fillId="3" borderId="7" xfId="0" applyFont="1" applyFill="1" applyBorder="1" applyAlignment="1">
      <alignment/>
    </xf>
    <xf numFmtId="0" fontId="0" fillId="3" borderId="8" xfId="0" applyFill="1" applyBorder="1" applyAlignment="1">
      <alignment wrapText="1"/>
    </xf>
    <xf numFmtId="0" fontId="0" fillId="0" borderId="9" xfId="0" applyFill="1" applyBorder="1" applyAlignment="1">
      <alignment/>
    </xf>
    <xf numFmtId="0" fontId="0" fillId="0" borderId="10" xfId="0" applyFill="1" applyBorder="1" applyAlignment="1">
      <alignment/>
    </xf>
    <xf numFmtId="0" fontId="0" fillId="0" borderId="0" xfId="0" applyFill="1" applyBorder="1" applyAlignment="1">
      <alignment/>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4" xfId="0" applyFill="1" applyBorder="1" applyAlignment="1">
      <alignment/>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0" fontId="1" fillId="3" borderId="7" xfId="0" applyFont="1" applyFill="1" applyBorder="1" applyAlignment="1">
      <alignment horizontal="center"/>
    </xf>
    <xf numFmtId="0" fontId="1" fillId="3" borderId="20" xfId="0" applyFont="1" applyFill="1" applyBorder="1" applyAlignment="1">
      <alignment horizontal="center"/>
    </xf>
    <xf numFmtId="0" fontId="0" fillId="0" borderId="9" xfId="0" applyFill="1" applyBorder="1" applyAlignment="1">
      <alignment vertical="top" wrapText="1"/>
    </xf>
    <xf numFmtId="0" fontId="0" fillId="0" borderId="10" xfId="0" applyFill="1" applyBorder="1" applyAlignment="1">
      <alignment vertical="top" wrapText="1"/>
    </xf>
    <xf numFmtId="0" fontId="0" fillId="0" borderId="0" xfId="0" applyFill="1" applyBorder="1" applyAlignment="1">
      <alignment vertical="top" wrapText="1"/>
    </xf>
    <xf numFmtId="0" fontId="1" fillId="3" borderId="21" xfId="0" applyFont="1" applyFill="1" applyBorder="1" applyAlignment="1">
      <alignment horizontal="center" vertical="top" wrapText="1"/>
    </xf>
    <xf numFmtId="0" fontId="1" fillId="3" borderId="22" xfId="0" applyFont="1" applyFill="1" applyBorder="1" applyAlignment="1">
      <alignment horizontal="center" vertical="top" wrapText="1"/>
    </xf>
    <xf numFmtId="164" fontId="0" fillId="0" borderId="11" xfId="0" applyNumberFormat="1" applyFill="1" applyBorder="1" applyAlignment="1">
      <alignment vertical="top" wrapText="1"/>
    </xf>
    <xf numFmtId="164" fontId="0" fillId="0" borderId="10" xfId="0" applyNumberFormat="1" applyFill="1" applyBorder="1" applyAlignment="1">
      <alignment vertical="top" wrapText="1"/>
    </xf>
    <xf numFmtId="164" fontId="0" fillId="0" borderId="12" xfId="0" applyNumberFormat="1" applyFill="1" applyBorder="1" applyAlignment="1">
      <alignment vertical="top" wrapText="1"/>
    </xf>
    <xf numFmtId="164" fontId="0" fillId="0" borderId="13" xfId="0" applyNumberFormat="1" applyFill="1" applyBorder="1" applyAlignment="1">
      <alignment vertical="top" wrapText="1"/>
    </xf>
    <xf numFmtId="164" fontId="1" fillId="0" borderId="13" xfId="0" applyNumberFormat="1" applyFont="1" applyFill="1" applyBorder="1" applyAlignment="1">
      <alignment vertical="top" wrapText="1"/>
    </xf>
    <xf numFmtId="164" fontId="1" fillId="4" borderId="23" xfId="0" applyNumberFormat="1" applyFont="1" applyFill="1" applyBorder="1" applyAlignment="1">
      <alignment vertical="top" wrapText="1"/>
    </xf>
    <xf numFmtId="0" fontId="1" fillId="4" borderId="5" xfId="0" applyFont="1" applyFill="1" applyBorder="1" applyAlignment="1">
      <alignment/>
    </xf>
    <xf numFmtId="0" fontId="1" fillId="4" borderId="3" xfId="0" applyFont="1" applyFill="1" applyBorder="1" applyAlignment="1">
      <alignment/>
    </xf>
    <xf numFmtId="0" fontId="0" fillId="4" borderId="4" xfId="0" applyFill="1" applyBorder="1" applyAlignment="1">
      <alignment/>
    </xf>
    <xf numFmtId="0" fontId="9" fillId="2" borderId="0" xfId="26" applyFont="1" applyFill="1">
      <alignment/>
      <protection/>
    </xf>
    <xf numFmtId="0" fontId="10" fillId="2" borderId="0" xfId="26" applyFont="1" applyFill="1">
      <alignment/>
      <protection/>
    </xf>
    <xf numFmtId="0" fontId="0" fillId="2" borderId="0" xfId="26" applyFill="1">
      <alignment/>
      <protection/>
    </xf>
    <xf numFmtId="0" fontId="11" fillId="2" borderId="20" xfId="26" applyFont="1" applyFill="1" applyBorder="1">
      <alignment/>
      <protection/>
    </xf>
    <xf numFmtId="0" fontId="11" fillId="2" borderId="24" xfId="26" applyFont="1" applyFill="1" applyBorder="1">
      <alignment/>
      <protection/>
    </xf>
    <xf numFmtId="0" fontId="11" fillId="2" borderId="9" xfId="26" applyFont="1" applyFill="1" applyBorder="1">
      <alignment/>
      <protection/>
    </xf>
    <xf numFmtId="0" fontId="11" fillId="2" borderId="12" xfId="26" applyFont="1" applyFill="1" applyBorder="1">
      <alignment/>
      <protection/>
    </xf>
    <xf numFmtId="0" fontId="11" fillId="2" borderId="14" xfId="26" applyFont="1" applyFill="1" applyBorder="1">
      <alignment/>
      <protection/>
    </xf>
    <xf numFmtId="0" fontId="11" fillId="2" borderId="18" xfId="26" applyFont="1" applyFill="1" applyBorder="1">
      <alignment/>
      <protection/>
    </xf>
    <xf numFmtId="164" fontId="0" fillId="0" borderId="3" xfId="0" applyNumberFormat="1" applyFill="1" applyBorder="1" applyAlignment="1">
      <alignment vertical="top" wrapText="1"/>
    </xf>
    <xf numFmtId="164" fontId="0" fillId="0" borderId="5" xfId="0" applyNumberFormat="1" applyFill="1" applyBorder="1" applyAlignment="1">
      <alignment vertical="top" wrapText="1"/>
    </xf>
    <xf numFmtId="164" fontId="0" fillId="0" borderId="4" xfId="0" applyNumberFormat="1" applyFill="1" applyBorder="1" applyAlignment="1">
      <alignment vertical="top" wrapText="1"/>
    </xf>
    <xf numFmtId="164" fontId="12" fillId="0" borderId="11" xfId="0" applyNumberFormat="1" applyFont="1" applyFill="1" applyBorder="1" applyAlignment="1">
      <alignment vertical="top" wrapText="1"/>
    </xf>
    <xf numFmtId="164" fontId="12" fillId="0" borderId="10" xfId="0" applyNumberFormat="1" applyFont="1" applyFill="1" applyBorder="1" applyAlignment="1">
      <alignment vertical="top" wrapText="1"/>
    </xf>
    <xf numFmtId="164" fontId="12" fillId="0" borderId="12" xfId="0" applyNumberFormat="1" applyFont="1" applyFill="1" applyBorder="1" applyAlignment="1">
      <alignment vertical="top" wrapText="1"/>
    </xf>
    <xf numFmtId="14" fontId="0" fillId="0" borderId="9" xfId="0" applyNumberFormat="1" applyFill="1" applyBorder="1" applyAlignment="1">
      <alignment vertical="top" wrapText="1"/>
    </xf>
    <xf numFmtId="0" fontId="0" fillId="3" borderId="4" xfId="0" applyFont="1" applyFill="1" applyBorder="1" applyAlignment="1">
      <alignment horizontal="center" vertical="top" wrapText="1"/>
    </xf>
    <xf numFmtId="0" fontId="0" fillId="2" borderId="0" xfId="0" applyFill="1" applyAlignment="1">
      <alignment vertical="top"/>
    </xf>
    <xf numFmtId="164" fontId="12" fillId="0" borderId="10" xfId="22" applyNumberFormat="1" applyFont="1" applyFill="1" applyBorder="1" applyAlignment="1">
      <alignment vertical="top"/>
      <protection/>
    </xf>
    <xf numFmtId="14" fontId="0" fillId="5" borderId="9" xfId="0" applyNumberFormat="1" applyFill="1" applyBorder="1" applyAlignment="1">
      <alignment vertical="top" wrapText="1"/>
    </xf>
    <xf numFmtId="0" fontId="0" fillId="5" borderId="10" xfId="0" applyFill="1" applyBorder="1" applyAlignment="1">
      <alignment vertical="top" wrapText="1"/>
    </xf>
    <xf numFmtId="164" fontId="12" fillId="5" borderId="11" xfId="0" applyNumberFormat="1" applyFont="1" applyFill="1" applyBorder="1" applyAlignment="1">
      <alignment vertical="top" wrapText="1"/>
    </xf>
    <xf numFmtId="164" fontId="12" fillId="5" borderId="10" xfId="0" applyNumberFormat="1" applyFont="1" applyFill="1" applyBorder="1" applyAlignment="1">
      <alignment vertical="top" wrapText="1"/>
    </xf>
    <xf numFmtId="164" fontId="12" fillId="5" borderId="12" xfId="0" applyNumberFormat="1" applyFont="1" applyFill="1" applyBorder="1" applyAlignment="1">
      <alignment vertical="top" wrapText="1"/>
    </xf>
    <xf numFmtId="164" fontId="1" fillId="5" borderId="13" xfId="0" applyNumberFormat="1" applyFont="1" applyFill="1" applyBorder="1" applyAlignment="1">
      <alignment vertical="top" wrapText="1"/>
    </xf>
    <xf numFmtId="0" fontId="13" fillId="5" borderId="10" xfId="22" applyFont="1" applyFill="1" applyBorder="1" applyAlignment="1">
      <alignment vertical="top" wrapText="1"/>
      <protection/>
    </xf>
    <xf numFmtId="164" fontId="12" fillId="5" borderId="10" xfId="22" applyNumberFormat="1" applyFont="1" applyFill="1" applyBorder="1" applyAlignment="1">
      <alignment vertical="top"/>
      <protection/>
    </xf>
    <xf numFmtId="0" fontId="13" fillId="5" borderId="0" xfId="24" applyFont="1" applyFill="1" applyBorder="1" applyAlignment="1">
      <alignment vertical="top" wrapText="1"/>
      <protection/>
    </xf>
    <xf numFmtId="0" fontId="0" fillId="0" borderId="0" xfId="0" applyFont="1" applyFill="1" applyBorder="1" applyAlignment="1">
      <alignment vertical="top" wrapText="1"/>
    </xf>
    <xf numFmtId="0" fontId="0" fillId="5" borderId="0" xfId="0" applyFont="1" applyFill="1" applyBorder="1" applyAlignment="1">
      <alignment vertical="top" wrapText="1"/>
    </xf>
    <xf numFmtId="0" fontId="0" fillId="0" borderId="0" xfId="0" applyFill="1" applyAlignment="1">
      <alignment/>
    </xf>
    <xf numFmtId="0" fontId="13" fillId="0" borderId="10" xfId="22" applyFont="1" applyFill="1" applyBorder="1" applyAlignment="1">
      <alignment vertical="top" wrapText="1"/>
      <protection/>
    </xf>
    <xf numFmtId="0" fontId="0" fillId="3" borderId="8" xfId="0" applyFill="1" applyBorder="1" applyAlignment="1">
      <alignment vertical="top" wrapText="1"/>
    </xf>
    <xf numFmtId="0" fontId="0" fillId="0" borderId="16" xfId="0" applyFill="1" applyBorder="1" applyAlignment="1">
      <alignment vertical="top" wrapText="1"/>
    </xf>
    <xf numFmtId="0" fontId="0" fillId="0" borderId="15" xfId="0" applyFill="1" applyBorder="1" applyAlignment="1">
      <alignment vertical="top" wrapText="1"/>
    </xf>
    <xf numFmtId="0" fontId="1" fillId="3" borderId="8" xfId="0" applyFont="1" applyFill="1" applyBorder="1" applyAlignment="1">
      <alignment horizontal="center" wrapText="1"/>
    </xf>
    <xf numFmtId="0" fontId="7" fillId="2" borderId="0" xfId="21" applyFill="1" applyAlignment="1">
      <alignment/>
    </xf>
    <xf numFmtId="0" fontId="14" fillId="4" borderId="5" xfId="0" applyFont="1" applyFill="1" applyBorder="1" applyAlignment="1">
      <alignment/>
    </xf>
    <xf numFmtId="0" fontId="14" fillId="4" borderId="3" xfId="0" applyFont="1" applyFill="1" applyBorder="1" applyAlignment="1">
      <alignment/>
    </xf>
    <xf numFmtId="0" fontId="15" fillId="4" borderId="4" xfId="0" applyFont="1" applyFill="1" applyBorder="1" applyAlignment="1">
      <alignment/>
    </xf>
    <xf numFmtId="0" fontId="0" fillId="2" borderId="0" xfId="0" applyFont="1" applyFill="1" applyAlignment="1">
      <alignment/>
    </xf>
    <xf numFmtId="164" fontId="12" fillId="5" borderId="10" xfId="0" applyNumberFormat="1" applyFont="1" applyFill="1" applyBorder="1" applyAlignment="1">
      <alignment horizontal="right" vertical="center" wrapText="1"/>
    </xf>
    <xf numFmtId="0" fontId="12" fillId="2" borderId="0" xfId="0" applyFont="1" applyFill="1" applyAlignment="1">
      <alignment/>
    </xf>
    <xf numFmtId="164" fontId="12" fillId="5" borderId="10" xfId="34" applyNumberFormat="1" applyFont="1" applyFill="1" applyBorder="1" applyAlignment="1">
      <alignment horizontal="right" vertical="center"/>
      <protection/>
    </xf>
    <xf numFmtId="0" fontId="1" fillId="3" borderId="21" xfId="0" applyFont="1" applyFill="1" applyBorder="1" applyAlignment="1">
      <alignment horizontal="center" vertical="top" wrapText="1"/>
    </xf>
    <xf numFmtId="0" fontId="1" fillId="3" borderId="22" xfId="0" applyFont="1" applyFill="1" applyBorder="1" applyAlignment="1">
      <alignment horizontal="center" vertical="top" wrapText="1"/>
    </xf>
    <xf numFmtId="164" fontId="12" fillId="0" borderId="10" xfId="0" applyNumberFormat="1" applyFont="1" applyFill="1" applyBorder="1" applyAlignment="1">
      <alignment horizontal="right" vertical="center" wrapText="1"/>
    </xf>
    <xf numFmtId="164" fontId="1" fillId="0" borderId="13" xfId="0" applyNumberFormat="1" applyFont="1" applyFill="1" applyBorder="1" applyAlignment="1">
      <alignment horizontal="right" vertical="center" wrapText="1"/>
    </xf>
    <xf numFmtId="164" fontId="1" fillId="5" borderId="13" xfId="0" applyNumberFormat="1" applyFont="1" applyFill="1" applyBorder="1" applyAlignment="1">
      <alignment horizontal="right" vertical="center" wrapText="1"/>
    </xf>
    <xf numFmtId="0" fontId="0" fillId="2" borderId="0" xfId="0" applyFill="1" applyAlignment="1">
      <alignment horizontal="center"/>
    </xf>
    <xf numFmtId="0" fontId="0" fillId="4" borderId="4" xfId="0" applyFill="1" applyBorder="1" applyAlignment="1">
      <alignment horizontal="center"/>
    </xf>
    <xf numFmtId="0" fontId="0" fillId="0" borderId="15" xfId="0" applyFill="1" applyBorder="1" applyAlignment="1">
      <alignment horizontal="center"/>
    </xf>
    <xf numFmtId="0" fontId="0" fillId="2" borderId="0" xfId="0" applyFill="1" applyAlignment="1">
      <alignment horizontal="left"/>
    </xf>
    <xf numFmtId="0" fontId="1" fillId="3" borderId="7" xfId="0" applyFont="1" applyFill="1" applyBorder="1" applyAlignment="1">
      <alignment horizontal="left"/>
    </xf>
    <xf numFmtId="0" fontId="0" fillId="3" borderId="8" xfId="0" applyFill="1" applyBorder="1" applyAlignment="1">
      <alignment horizontal="left" wrapText="1"/>
    </xf>
    <xf numFmtId="0" fontId="0" fillId="0" borderId="15" xfId="0" applyFill="1" applyBorder="1" applyAlignment="1">
      <alignment horizontal="left"/>
    </xf>
    <xf numFmtId="0" fontId="0" fillId="3" borderId="8" xfId="0" applyFill="1" applyBorder="1" applyAlignment="1">
      <alignment horizontal="center" wrapText="1"/>
    </xf>
    <xf numFmtId="164" fontId="12" fillId="5" borderId="12" xfId="0" applyNumberFormat="1" applyFont="1" applyFill="1" applyBorder="1" applyAlignment="1">
      <alignment horizontal="right" vertical="center" wrapText="1"/>
    </xf>
    <xf numFmtId="164" fontId="1" fillId="0" borderId="25" xfId="0" applyNumberFormat="1" applyFont="1" applyFill="1" applyBorder="1" applyAlignment="1">
      <alignment horizontal="right" vertical="center" wrapText="1"/>
    </xf>
    <xf numFmtId="164" fontId="1" fillId="5" borderId="25" xfId="0" applyNumberFormat="1" applyFont="1" applyFill="1" applyBorder="1" applyAlignment="1">
      <alignment horizontal="right" vertical="center" wrapText="1"/>
    </xf>
    <xf numFmtId="164" fontId="1" fillId="4" borderId="23" xfId="0" applyNumberFormat="1" applyFont="1" applyFill="1" applyBorder="1" applyAlignment="1">
      <alignment horizontal="right" vertical="top" wrapText="1"/>
    </xf>
    <xf numFmtId="164" fontId="12" fillId="5" borderId="10" xfId="27" applyNumberFormat="1" applyFont="1" applyFill="1" applyBorder="1" applyAlignment="1">
      <alignment horizontal="right" vertical="center"/>
      <protection/>
    </xf>
    <xf numFmtId="164" fontId="1" fillId="5" borderId="13" xfId="0" applyNumberFormat="1" applyFont="1" applyFill="1" applyBorder="1" applyAlignment="1">
      <alignment horizontal="right" vertical="center" wrapText="1"/>
    </xf>
    <xf numFmtId="164" fontId="1" fillId="0" borderId="25" xfId="0" applyNumberFormat="1" applyFont="1" applyFill="1" applyBorder="1" applyAlignment="1">
      <alignment horizontal="right" vertical="center" wrapText="1"/>
    </xf>
    <xf numFmtId="164" fontId="0" fillId="0" borderId="11" xfId="0" applyNumberFormat="1" applyFill="1" applyBorder="1" applyAlignment="1">
      <alignment horizontal="right" vertical="center" wrapText="1"/>
    </xf>
    <xf numFmtId="164" fontId="0" fillId="0" borderId="10" xfId="0" applyNumberFormat="1" applyFill="1" applyBorder="1" applyAlignment="1">
      <alignment horizontal="right" vertical="center" wrapText="1"/>
    </xf>
    <xf numFmtId="164" fontId="0" fillId="0" borderId="12" xfId="0" applyNumberFormat="1" applyFill="1" applyBorder="1" applyAlignment="1">
      <alignment horizontal="right" vertical="center" wrapText="1"/>
    </xf>
    <xf numFmtId="164" fontId="12" fillId="5" borderId="10" xfId="0" applyNumberFormat="1" applyFont="1" applyFill="1" applyBorder="1" applyAlignment="1">
      <alignment horizontal="right" vertical="center" wrapText="1"/>
    </xf>
    <xf numFmtId="164" fontId="12" fillId="5" borderId="10" xfId="0" applyNumberFormat="1" applyFont="1" applyFill="1" applyBorder="1" applyAlignment="1">
      <alignment horizontal="right" vertical="center"/>
    </xf>
    <xf numFmtId="164" fontId="12" fillId="0" borderId="10" xfId="0" applyNumberFormat="1" applyFont="1" applyFill="1" applyBorder="1" applyAlignment="1">
      <alignment horizontal="right" vertical="center" wrapText="1"/>
    </xf>
    <xf numFmtId="164" fontId="12" fillId="0" borderId="0" xfId="0" applyNumberFormat="1" applyFont="1" applyFill="1" applyBorder="1" applyAlignment="1">
      <alignment horizontal="right" vertical="center" wrapText="1"/>
    </xf>
    <xf numFmtId="164" fontId="12" fillId="0" borderId="10" xfId="34" applyNumberFormat="1" applyFont="1" applyFill="1" applyBorder="1" applyAlignment="1">
      <alignment horizontal="right" vertical="center" wrapText="1"/>
      <protection/>
    </xf>
    <xf numFmtId="164" fontId="12" fillId="0" borderId="10" xfId="31" applyNumberFormat="1" applyFont="1" applyFill="1" applyBorder="1" applyAlignment="1">
      <alignment horizontal="right" vertical="center" wrapText="1"/>
      <protection/>
    </xf>
    <xf numFmtId="164" fontId="12" fillId="0" borderId="0" xfId="31" applyNumberFormat="1" applyFont="1" applyFill="1" applyBorder="1" applyAlignment="1">
      <alignment horizontal="right" vertical="center" wrapText="1"/>
      <protection/>
    </xf>
    <xf numFmtId="0" fontId="0" fillId="0" borderId="10" xfId="31" applyFont="1" applyFill="1" applyBorder="1" applyAlignment="1">
      <alignment vertical="top" wrapText="1"/>
      <protection/>
    </xf>
    <xf numFmtId="164" fontId="12" fillId="5" borderId="10" xfId="30" applyNumberFormat="1" applyFont="1" applyFill="1" applyBorder="1" applyAlignment="1">
      <alignment horizontal="right" vertical="center"/>
      <protection/>
    </xf>
    <xf numFmtId="164" fontId="12" fillId="5" borderId="10" xfId="34" applyNumberFormat="1" applyFont="1" applyFill="1" applyBorder="1" applyAlignment="1">
      <alignment horizontal="right" vertical="center"/>
      <protection/>
    </xf>
    <xf numFmtId="164" fontId="1" fillId="5" borderId="25" xfId="0" applyNumberFormat="1" applyFont="1" applyFill="1" applyBorder="1" applyAlignment="1">
      <alignment horizontal="right" vertical="center" wrapText="1"/>
    </xf>
    <xf numFmtId="164" fontId="12" fillId="0" borderId="10" xfId="30" applyNumberFormat="1" applyFont="1" applyFill="1" applyBorder="1" applyAlignment="1">
      <alignment horizontal="right" vertical="center"/>
      <protection/>
    </xf>
    <xf numFmtId="164" fontId="12" fillId="0" borderId="10" xfId="34" applyNumberFormat="1" applyFont="1" applyFill="1" applyBorder="1" applyAlignment="1">
      <alignment horizontal="right" vertical="center"/>
      <protection/>
    </xf>
    <xf numFmtId="164" fontId="12" fillId="0" borderId="10" xfId="0" applyNumberFormat="1" applyFont="1" applyFill="1" applyBorder="1" applyAlignment="1">
      <alignment horizontal="right" vertical="center"/>
    </xf>
    <xf numFmtId="164" fontId="0" fillId="0" borderId="3" xfId="0" applyNumberFormat="1" applyFill="1" applyBorder="1" applyAlignment="1">
      <alignment horizontal="right" vertical="top" wrapText="1"/>
    </xf>
    <xf numFmtId="164" fontId="12" fillId="6" borderId="10" xfId="28" applyNumberFormat="1" applyFont="1" applyFill="1" applyBorder="1" applyAlignment="1">
      <alignment horizontal="right" vertical="center"/>
      <protection/>
    </xf>
    <xf numFmtId="164" fontId="12" fillId="5" borderId="10" xfId="28" applyNumberFormat="1" applyFont="1" applyFill="1" applyBorder="1" applyAlignment="1">
      <alignment horizontal="right" vertical="center"/>
      <protection/>
    </xf>
    <xf numFmtId="164" fontId="12" fillId="0" borderId="10" xfId="28" applyNumberFormat="1" applyFont="1" applyFill="1" applyBorder="1" applyAlignment="1">
      <alignment horizontal="right" vertical="center"/>
      <protection/>
    </xf>
    <xf numFmtId="14" fontId="0" fillId="5" borderId="26" xfId="0" applyNumberFormat="1" applyFill="1" applyBorder="1" applyAlignment="1">
      <alignment horizontal="left" vertical="center" wrapText="1"/>
    </xf>
    <xf numFmtId="14" fontId="0" fillId="0" borderId="26" xfId="0" applyNumberFormat="1" applyFill="1" applyBorder="1" applyAlignment="1">
      <alignment horizontal="left" vertical="center" wrapText="1"/>
    </xf>
    <xf numFmtId="14" fontId="0" fillId="5" borderId="9" xfId="0" applyNumberFormat="1" applyFill="1" applyBorder="1" applyAlignment="1">
      <alignment vertical="center" wrapText="1"/>
    </xf>
    <xf numFmtId="0" fontId="13" fillId="6" borderId="10" xfId="28" applyFont="1" applyFill="1" applyBorder="1" applyAlignment="1">
      <alignment vertical="center" wrapText="1"/>
      <protection/>
    </xf>
    <xf numFmtId="14" fontId="0" fillId="0" borderId="9" xfId="0" applyNumberFormat="1" applyFill="1" applyBorder="1" applyAlignment="1">
      <alignment vertical="center" wrapText="1"/>
    </xf>
    <xf numFmtId="0" fontId="13" fillId="0" borderId="10" xfId="28" applyFont="1" applyFill="1" applyBorder="1" applyAlignment="1">
      <alignment vertical="center" wrapText="1"/>
      <protection/>
    </xf>
    <xf numFmtId="14" fontId="0" fillId="5" borderId="9" xfId="0" applyNumberFormat="1" applyFill="1" applyBorder="1" applyAlignment="1">
      <alignment horizontal="center" vertical="center" wrapText="1"/>
    </xf>
    <xf numFmtId="0" fontId="0" fillId="5" borderId="10" xfId="30" applyFont="1" applyFill="1" applyBorder="1" applyAlignment="1">
      <alignment vertical="center" wrapText="1"/>
      <protection/>
    </xf>
    <xf numFmtId="0" fontId="0" fillId="5" borderId="10" xfId="30" applyFont="1" applyFill="1" applyBorder="1" applyAlignment="1">
      <alignment vertical="center" wrapText="1"/>
      <protection/>
    </xf>
    <xf numFmtId="14" fontId="0" fillId="0" borderId="9" xfId="0" applyNumberFormat="1" applyFill="1" applyBorder="1" applyAlignment="1">
      <alignment horizontal="center" vertical="center" wrapText="1"/>
    </xf>
    <xf numFmtId="0" fontId="13" fillId="0" borderId="10" xfId="30" applyFont="1" applyFill="1" applyBorder="1" applyAlignment="1">
      <alignment vertical="center" wrapText="1"/>
      <protection/>
    </xf>
    <xf numFmtId="0" fontId="13" fillId="0" borderId="10" xfId="33" applyFont="1" applyFill="1" applyBorder="1" applyAlignment="1">
      <alignment vertical="center" wrapText="1"/>
      <protection/>
    </xf>
    <xf numFmtId="14" fontId="0" fillId="0" borderId="5" xfId="0" applyNumberFormat="1" applyFont="1" applyBorder="1" applyAlignment="1">
      <alignment vertical="center"/>
    </xf>
    <xf numFmtId="0" fontId="0" fillId="0" borderId="5" xfId="0" applyFont="1" applyBorder="1" applyAlignment="1">
      <alignment vertical="center"/>
    </xf>
    <xf numFmtId="0" fontId="0" fillId="0" borderId="4" xfId="0" applyFont="1" applyBorder="1" applyAlignment="1">
      <alignment vertical="center" wrapText="1"/>
    </xf>
    <xf numFmtId="14" fontId="0" fillId="0" borderId="5" xfId="0" applyNumberFormat="1" applyFont="1" applyBorder="1" applyAlignment="1">
      <alignment vertical="center" wrapText="1"/>
    </xf>
    <xf numFmtId="0" fontId="0" fillId="0" borderId="5" xfId="0" applyFont="1" applyBorder="1" applyAlignment="1">
      <alignment vertical="center" wrapText="1"/>
    </xf>
    <xf numFmtId="14" fontId="0" fillId="0" borderId="26" xfId="0" applyNumberFormat="1" applyFont="1" applyFill="1" applyBorder="1" applyAlignment="1">
      <alignment horizontal="left" vertical="center" wrapText="1"/>
    </xf>
    <xf numFmtId="14" fontId="0" fillId="5" borderId="26" xfId="0" applyNumberFormat="1" applyFont="1" applyFill="1" applyBorder="1" applyAlignment="1">
      <alignment horizontal="left" vertical="center" wrapText="1"/>
    </xf>
    <xf numFmtId="0" fontId="13" fillId="0" borderId="0" xfId="23" applyFont="1" applyFill="1" applyBorder="1" applyAlignment="1">
      <alignment vertical="center" wrapText="1"/>
      <protection/>
    </xf>
    <xf numFmtId="14" fontId="0" fillId="5" borderId="26" xfId="0" applyNumberFormat="1" applyFill="1" applyBorder="1" applyAlignment="1">
      <alignment horizontal="center" vertical="center" wrapText="1"/>
    </xf>
    <xf numFmtId="0" fontId="13" fillId="0" borderId="10" xfId="34" applyFont="1" applyFill="1" applyBorder="1" applyAlignment="1">
      <alignment vertical="center" wrapText="1"/>
      <protection/>
    </xf>
    <xf numFmtId="0" fontId="0" fillId="0" borderId="27" xfId="0" applyFill="1" applyBorder="1" applyAlignment="1">
      <alignment vertical="top" wrapText="1"/>
    </xf>
    <xf numFmtId="0" fontId="0" fillId="0" borderId="28" xfId="0" applyFill="1" applyBorder="1" applyAlignment="1">
      <alignment horizontal="left" vertical="top" wrapText="1"/>
    </xf>
    <xf numFmtId="0" fontId="0" fillId="0" borderId="29" xfId="0" applyFill="1" applyBorder="1" applyAlignment="1">
      <alignment vertical="top" wrapText="1"/>
    </xf>
    <xf numFmtId="164" fontId="1" fillId="5" borderId="13" xfId="0" applyNumberFormat="1" applyFont="1" applyFill="1" applyBorder="1" applyAlignment="1">
      <alignment vertical="center" wrapText="1"/>
    </xf>
    <xf numFmtId="164" fontId="0" fillId="0" borderId="17" xfId="0" applyNumberFormat="1" applyFill="1" applyBorder="1" applyAlignment="1">
      <alignment horizontal="right"/>
    </xf>
    <xf numFmtId="164" fontId="0" fillId="0" borderId="15" xfId="0" applyNumberFormat="1" applyFill="1" applyBorder="1" applyAlignment="1">
      <alignment horizontal="right"/>
    </xf>
    <xf numFmtId="164" fontId="0" fillId="0" borderId="18" xfId="0" applyNumberFormat="1" applyFill="1" applyBorder="1" applyAlignment="1">
      <alignment horizontal="right"/>
    </xf>
    <xf numFmtId="0" fontId="2" fillId="2" borderId="0" xfId="0" applyFont="1" applyFill="1" applyAlignment="1">
      <alignment horizontal="left"/>
    </xf>
    <xf numFmtId="164" fontId="13" fillId="5" borderId="10" xfId="34" applyNumberFormat="1" applyFont="1" applyFill="1" applyBorder="1" applyAlignment="1">
      <alignment horizontal="right" vertical="center"/>
      <protection/>
    </xf>
    <xf numFmtId="164" fontId="1" fillId="0" borderId="30" xfId="0" applyNumberFormat="1" applyFont="1" applyFill="1" applyBorder="1" applyAlignment="1">
      <alignment horizontal="right" vertical="center" wrapText="1"/>
    </xf>
    <xf numFmtId="164" fontId="12" fillId="5" borderId="10" xfId="28" applyNumberFormat="1" applyFont="1" applyFill="1" applyBorder="1" applyAlignment="1">
      <alignment horizontal="center" vertical="center"/>
      <protection/>
    </xf>
    <xf numFmtId="164" fontId="12" fillId="0" borderId="10" xfId="28" applyNumberFormat="1" applyFont="1" applyFill="1" applyBorder="1" applyAlignment="1">
      <alignment horizontal="center" vertical="center"/>
      <protection/>
    </xf>
    <xf numFmtId="0" fontId="13" fillId="6" borderId="10" xfId="25" applyFont="1" applyFill="1" applyBorder="1" applyAlignment="1">
      <alignment horizontal="center" vertical="center"/>
      <protection/>
    </xf>
    <xf numFmtId="0" fontId="13" fillId="6" borderId="0" xfId="25" applyFont="1" applyFill="1" applyBorder="1" applyAlignment="1">
      <alignment horizontal="left" vertical="center" wrapText="1"/>
      <protection/>
    </xf>
    <xf numFmtId="0" fontId="13" fillId="0" borderId="10" xfId="37" applyFont="1" applyFill="1" applyBorder="1" applyAlignment="1">
      <alignment vertical="center" wrapText="1"/>
      <protection/>
    </xf>
    <xf numFmtId="0" fontId="13" fillId="6" borderId="10" xfId="37" applyFont="1" applyFill="1" applyBorder="1" applyAlignment="1">
      <alignment vertical="center" wrapText="1"/>
      <protection/>
    </xf>
    <xf numFmtId="0" fontId="13" fillId="0" borderId="0" xfId="37" applyFont="1" applyFill="1" applyBorder="1" applyAlignment="1">
      <alignment wrapText="1"/>
      <protection/>
    </xf>
    <xf numFmtId="0" fontId="13" fillId="6" borderId="10" xfId="38" applyFont="1" applyFill="1" applyBorder="1" applyAlignment="1">
      <alignment vertical="center" wrapText="1"/>
      <protection/>
    </xf>
    <xf numFmtId="164" fontId="1" fillId="5" borderId="25" xfId="0" applyNumberFormat="1" applyFont="1" applyFill="1" applyBorder="1" applyAlignment="1">
      <alignment horizontal="center" vertical="center" wrapText="1"/>
    </xf>
    <xf numFmtId="0" fontId="13" fillId="0" borderId="10" xfId="38" applyFont="1" applyFill="1" applyBorder="1" applyAlignment="1">
      <alignment vertical="center" wrapText="1"/>
      <protection/>
    </xf>
    <xf numFmtId="164" fontId="1" fillId="0" borderId="25" xfId="0" applyNumberFormat="1" applyFont="1" applyFill="1" applyBorder="1" applyAlignment="1">
      <alignment horizontal="center" vertical="center" wrapText="1"/>
    </xf>
    <xf numFmtId="14" fontId="0" fillId="5" borderId="9" xfId="0" applyNumberFormat="1" applyFill="1" applyBorder="1" applyAlignment="1">
      <alignment horizontal="center" vertical="center"/>
    </xf>
    <xf numFmtId="164" fontId="12" fillId="5" borderId="10" xfId="0" applyNumberFormat="1" applyFont="1" applyFill="1" applyBorder="1" applyAlignment="1">
      <alignment horizontal="center" vertical="center" wrapText="1"/>
    </xf>
    <xf numFmtId="164" fontId="12" fillId="5" borderId="10" xfId="34" applyNumberFormat="1" applyFont="1" applyFill="1" applyBorder="1" applyAlignment="1">
      <alignment horizontal="center" vertical="center"/>
      <protection/>
    </xf>
    <xf numFmtId="14" fontId="0" fillId="0" borderId="9" xfId="0" applyNumberFormat="1" applyFill="1" applyBorder="1" applyAlignment="1">
      <alignment horizontal="center" vertical="center"/>
    </xf>
    <xf numFmtId="164" fontId="12" fillId="0" borderId="10" xfId="0" applyNumberFormat="1" applyFont="1" applyFill="1" applyBorder="1" applyAlignment="1">
      <alignment horizontal="center" vertical="center" wrapText="1"/>
    </xf>
    <xf numFmtId="164" fontId="12" fillId="0" borderId="10" xfId="34" applyNumberFormat="1" applyFont="1" applyFill="1" applyBorder="1" applyAlignment="1">
      <alignment horizontal="center" vertical="center"/>
      <protection/>
    </xf>
    <xf numFmtId="164" fontId="13" fillId="0" borderId="10" xfId="38" applyNumberFormat="1" applyFont="1" applyFill="1" applyBorder="1" applyAlignment="1">
      <alignment horizontal="center" vertical="center"/>
      <protection/>
    </xf>
    <xf numFmtId="164" fontId="13" fillId="6" borderId="10" xfId="38" applyNumberFormat="1" applyFont="1" applyFill="1" applyBorder="1" applyAlignment="1">
      <alignment horizontal="center" vertical="center"/>
      <protection/>
    </xf>
    <xf numFmtId="0" fontId="1" fillId="4" borderId="5" xfId="0" applyFont="1" applyFill="1" applyBorder="1" applyAlignment="1">
      <alignment wrapText="1"/>
    </xf>
    <xf numFmtId="0" fontId="2" fillId="2" borderId="0" xfId="0" applyFont="1" applyFill="1" applyAlignment="1">
      <alignment wrapText="1"/>
    </xf>
    <xf numFmtId="0" fontId="1" fillId="3" borderId="6" xfId="0" applyFont="1" applyFill="1" applyBorder="1" applyAlignment="1">
      <alignment horizontal="center" wrapText="1"/>
    </xf>
    <xf numFmtId="0" fontId="13" fillId="0" borderId="10" xfId="23" applyFont="1" applyFill="1" applyBorder="1" applyAlignment="1">
      <alignment wrapText="1"/>
      <protection/>
    </xf>
    <xf numFmtId="0" fontId="0" fillId="6" borderId="10" xfId="35" applyFont="1" applyFill="1" applyBorder="1" applyAlignment="1">
      <alignment vertical="center" wrapText="1"/>
      <protection/>
    </xf>
    <xf numFmtId="164" fontId="12" fillId="5" borderId="8" xfId="0" applyNumberFormat="1" applyFont="1" applyFill="1" applyBorder="1" applyAlignment="1">
      <alignment horizontal="right" vertical="center" wrapText="1"/>
    </xf>
    <xf numFmtId="0" fontId="13" fillId="6" borderId="10" xfId="23" applyFont="1" applyFill="1" applyBorder="1" applyAlignment="1">
      <alignment vertical="center" wrapText="1"/>
      <protection/>
    </xf>
    <xf numFmtId="0" fontId="13" fillId="0" borderId="10" xfId="23" applyFont="1" applyFill="1" applyBorder="1" applyAlignment="1">
      <alignment vertical="center" wrapText="1"/>
      <protection/>
    </xf>
    <xf numFmtId="164" fontId="13" fillId="5" borderId="10" xfId="23" applyNumberFormat="1" applyFont="1" applyFill="1" applyBorder="1" applyAlignment="1">
      <alignment horizontal="right" vertical="center"/>
      <protection/>
    </xf>
    <xf numFmtId="0" fontId="13" fillId="0" borderId="28" xfId="29" applyFont="1" applyFill="1" applyBorder="1" applyAlignment="1">
      <alignment vertical="top" wrapText="1"/>
      <protection/>
    </xf>
    <xf numFmtId="0" fontId="13" fillId="6" borderId="10" xfId="22" applyFont="1" applyFill="1" applyBorder="1" applyAlignment="1">
      <alignment/>
      <protection/>
    </xf>
    <xf numFmtId="0" fontId="13" fillId="6" borderId="10" xfId="34" applyFont="1" applyFill="1" applyBorder="1" applyAlignment="1">
      <alignment vertical="center" wrapText="1"/>
      <protection/>
    </xf>
    <xf numFmtId="0" fontId="0" fillId="0" borderId="28" xfId="0" applyFill="1" applyBorder="1" applyAlignment="1">
      <alignment vertical="top" wrapText="1"/>
    </xf>
    <xf numFmtId="0" fontId="13" fillId="5" borderId="8" xfId="33" applyFont="1" applyFill="1" applyBorder="1" applyAlignment="1">
      <alignment vertical="center" wrapText="1"/>
      <protection/>
    </xf>
    <xf numFmtId="0" fontId="4" fillId="5" borderId="8" xfId="33" applyFont="1" applyFill="1" applyBorder="1" applyAlignment="1">
      <alignment vertical="center" wrapText="1"/>
      <protection/>
    </xf>
    <xf numFmtId="0" fontId="13" fillId="5" borderId="8" xfId="23" applyFont="1" applyFill="1" applyBorder="1" applyAlignment="1">
      <alignment wrapText="1"/>
      <protection/>
    </xf>
    <xf numFmtId="0" fontId="13" fillId="5" borderId="8" xfId="23" applyFont="1" applyFill="1" applyBorder="1" applyAlignment="1">
      <alignment/>
      <protection/>
    </xf>
    <xf numFmtId="0" fontId="13" fillId="5" borderId="10" xfId="34" applyFont="1" applyFill="1" applyBorder="1" applyAlignment="1">
      <alignment horizontal="left" vertical="center"/>
      <protection/>
    </xf>
    <xf numFmtId="0" fontId="13" fillId="5" borderId="10" xfId="34" applyFont="1" applyFill="1" applyBorder="1" applyAlignment="1">
      <alignment vertical="center" wrapText="1"/>
      <protection/>
    </xf>
    <xf numFmtId="14" fontId="0" fillId="5" borderId="31" xfId="0" applyNumberFormat="1" applyFill="1" applyBorder="1" applyAlignment="1">
      <alignment horizontal="center" vertical="center" wrapText="1"/>
    </xf>
    <xf numFmtId="0" fontId="0" fillId="0" borderId="10" xfId="31" applyFont="1" applyFill="1" applyBorder="1" applyAlignment="1">
      <alignment horizontal="left" vertical="top" wrapText="1"/>
      <protection/>
    </xf>
    <xf numFmtId="0" fontId="13" fillId="6" borderId="0" xfId="22" applyFont="1" applyFill="1" applyBorder="1" applyAlignment="1">
      <alignment wrapText="1"/>
      <protection/>
    </xf>
    <xf numFmtId="0" fontId="13" fillId="6" borderId="10" xfId="22" applyFont="1" applyFill="1" applyBorder="1" applyAlignment="1">
      <alignment wrapText="1"/>
      <protection/>
    </xf>
    <xf numFmtId="14" fontId="0" fillId="0" borderId="9" xfId="0" applyNumberFormat="1" applyFill="1" applyBorder="1" applyAlignment="1">
      <alignment horizontal="left" vertical="center" wrapText="1"/>
    </xf>
    <xf numFmtId="0" fontId="0" fillId="5" borderId="1" xfId="0" applyFill="1" applyBorder="1" applyAlignment="1">
      <alignment vertical="top" wrapText="1"/>
    </xf>
    <xf numFmtId="0" fontId="0" fillId="5" borderId="8" xfId="0" applyFill="1" applyBorder="1" applyAlignment="1">
      <alignment vertical="top" wrapText="1"/>
    </xf>
    <xf numFmtId="0" fontId="0" fillId="5" borderId="32" xfId="0" applyFill="1" applyBorder="1" applyAlignment="1">
      <alignment vertical="top" wrapText="1"/>
    </xf>
    <xf numFmtId="14" fontId="0" fillId="5" borderId="9" xfId="0" applyNumberFormat="1" applyFill="1" applyBorder="1" applyAlignment="1">
      <alignment horizontal="left" vertical="center" wrapText="1"/>
    </xf>
    <xf numFmtId="164" fontId="0" fillId="5" borderId="10" xfId="0" applyNumberFormat="1" applyFont="1" applyFill="1" applyBorder="1" applyAlignment="1">
      <alignment horizontal="center" vertical="center" wrapText="1"/>
    </xf>
    <xf numFmtId="164" fontId="0" fillId="5" borderId="10" xfId="23" applyNumberFormat="1" applyFont="1" applyFill="1" applyBorder="1" applyAlignment="1">
      <alignment horizontal="center" vertical="center"/>
      <protection/>
    </xf>
    <xf numFmtId="164" fontId="0" fillId="0" borderId="10" xfId="0" applyNumberFormat="1" applyFont="1" applyFill="1" applyBorder="1" applyAlignment="1">
      <alignment horizontal="center" vertical="center" wrapText="1"/>
    </xf>
    <xf numFmtId="164" fontId="0" fillId="0" borderId="10" xfId="23" applyNumberFormat="1" applyFont="1" applyFill="1" applyBorder="1" applyAlignment="1">
      <alignment horizontal="center" vertical="center"/>
      <protection/>
    </xf>
    <xf numFmtId="164" fontId="0" fillId="6" borderId="10" xfId="23" applyNumberFormat="1" applyFont="1" applyFill="1" applyBorder="1" applyAlignment="1">
      <alignment horizontal="center" vertical="center"/>
      <protection/>
    </xf>
    <xf numFmtId="164" fontId="13" fillId="0" borderId="10" xfId="23" applyNumberFormat="1" applyFont="1" applyFill="1" applyBorder="1" applyAlignment="1">
      <alignment horizontal="center" vertical="center"/>
      <protection/>
    </xf>
    <xf numFmtId="164" fontId="12" fillId="0" borderId="10" xfId="22" applyNumberFormat="1" applyFont="1" applyFill="1" applyBorder="1" applyAlignment="1">
      <alignment horizontal="center" vertical="center" wrapText="1"/>
      <protection/>
    </xf>
    <xf numFmtId="164" fontId="13" fillId="5" borderId="10" xfId="23" applyNumberFormat="1" applyFont="1" applyFill="1" applyBorder="1" applyAlignment="1">
      <alignment horizontal="center" vertical="center"/>
      <protection/>
    </xf>
    <xf numFmtId="164" fontId="13" fillId="5" borderId="10" xfId="34" applyNumberFormat="1" applyFont="1" applyFill="1" applyBorder="1" applyAlignment="1">
      <alignment horizontal="center" vertical="center"/>
      <protection/>
    </xf>
    <xf numFmtId="164" fontId="12" fillId="5" borderId="10" xfId="27" applyNumberFormat="1" applyFont="1" applyFill="1" applyBorder="1" applyAlignment="1">
      <alignment horizontal="center" vertical="center"/>
      <protection/>
    </xf>
    <xf numFmtId="164" fontId="12" fillId="0" borderId="10" xfId="27" applyNumberFormat="1" applyFont="1" applyFill="1" applyBorder="1" applyAlignment="1">
      <alignment horizontal="center" vertical="center"/>
      <protection/>
    </xf>
    <xf numFmtId="164" fontId="13" fillId="0" borderId="10" xfId="34" applyNumberFormat="1" applyFont="1" applyFill="1" applyBorder="1" applyAlignment="1">
      <alignment horizontal="center" vertical="center"/>
      <protection/>
    </xf>
    <xf numFmtId="164" fontId="12" fillId="5" borderId="10" xfId="32" applyNumberFormat="1" applyFont="1" applyFill="1" applyBorder="1" applyAlignment="1">
      <alignment horizontal="center" vertical="center"/>
      <protection/>
    </xf>
    <xf numFmtId="164" fontId="12" fillId="0" borderId="10" xfId="32" applyNumberFormat="1" applyFont="1" applyFill="1" applyBorder="1" applyAlignment="1">
      <alignment horizontal="center" vertical="center"/>
      <protection/>
    </xf>
    <xf numFmtId="164" fontId="12" fillId="5" borderId="12" xfId="32" applyNumberFormat="1" applyFont="1" applyFill="1" applyBorder="1" applyAlignment="1">
      <alignment horizontal="center" vertical="center"/>
      <protection/>
    </xf>
    <xf numFmtId="164" fontId="4" fillId="5" borderId="10" xfId="32" applyNumberFormat="1" applyFont="1" applyFill="1" applyBorder="1" applyAlignment="1">
      <alignment horizontal="center" vertical="center" wrapText="1"/>
      <protection/>
    </xf>
    <xf numFmtId="164" fontId="13" fillId="5" borderId="10" xfId="32" applyNumberFormat="1" applyFont="1" applyFill="1" applyBorder="1" applyAlignment="1">
      <alignment horizontal="center" vertical="center" wrapText="1"/>
      <protection/>
    </xf>
    <xf numFmtId="164" fontId="12" fillId="5" borderId="10" xfId="0" applyNumberFormat="1" applyFont="1" applyFill="1" applyBorder="1" applyAlignment="1">
      <alignment horizontal="center" vertical="center" wrapText="1"/>
    </xf>
    <xf numFmtId="164" fontId="4" fillId="0" borderId="10" xfId="32" applyNumberFormat="1" applyFont="1" applyFill="1" applyBorder="1" applyAlignment="1">
      <alignment horizontal="center" vertical="center" wrapText="1"/>
      <protection/>
    </xf>
    <xf numFmtId="164" fontId="0" fillId="0" borderId="10" xfId="0" applyNumberFormat="1" applyFont="1" applyFill="1" applyBorder="1" applyAlignment="1">
      <alignment horizontal="center" vertical="center" wrapText="1"/>
    </xf>
    <xf numFmtId="164" fontId="12" fillId="0" borderId="10" xfId="0" applyNumberFormat="1" applyFont="1" applyFill="1" applyBorder="1" applyAlignment="1">
      <alignment horizontal="center" vertical="center" wrapText="1"/>
    </xf>
    <xf numFmtId="164" fontId="0" fillId="6" borderId="10" xfId="32" applyNumberFormat="1" applyFont="1" applyFill="1" applyBorder="1" applyAlignment="1">
      <alignment horizontal="center" vertical="center" wrapText="1"/>
      <protection/>
    </xf>
    <xf numFmtId="164" fontId="0" fillId="5" borderId="10" xfId="0" applyNumberFormat="1" applyFont="1" applyFill="1" applyBorder="1" applyAlignment="1">
      <alignment horizontal="center" vertical="center" wrapText="1"/>
    </xf>
    <xf numFmtId="164" fontId="0" fillId="0" borderId="10" xfId="32" applyNumberFormat="1" applyFont="1" applyFill="1" applyBorder="1" applyAlignment="1">
      <alignment horizontal="center" vertical="center" wrapText="1"/>
      <protection/>
    </xf>
    <xf numFmtId="164" fontId="13" fillId="0" borderId="10" xfId="32" applyNumberFormat="1" applyFont="1" applyFill="1" applyBorder="1" applyAlignment="1">
      <alignment horizontal="center" vertical="center" wrapText="1"/>
      <protection/>
    </xf>
    <xf numFmtId="164" fontId="0" fillId="5" borderId="10" xfId="32" applyNumberFormat="1" applyFont="1" applyFill="1" applyBorder="1" applyAlignment="1">
      <alignment horizontal="center" vertical="center" wrapText="1"/>
      <protection/>
    </xf>
    <xf numFmtId="164" fontId="12" fillId="0" borderId="10" xfId="32" applyNumberFormat="1" applyFont="1" applyFill="1" applyBorder="1" applyAlignment="1">
      <alignment horizontal="center" vertical="center" wrapText="1"/>
      <protection/>
    </xf>
    <xf numFmtId="164" fontId="12" fillId="5" borderId="10" xfId="32" applyNumberFormat="1" applyFont="1" applyFill="1" applyBorder="1" applyAlignment="1">
      <alignment horizontal="center" vertical="center"/>
      <protection/>
    </xf>
    <xf numFmtId="164" fontId="12" fillId="0" borderId="10" xfId="34" applyNumberFormat="1" applyFont="1" applyFill="1" applyBorder="1" applyAlignment="1">
      <alignment horizontal="center" vertical="center" wrapText="1"/>
      <protection/>
    </xf>
    <xf numFmtId="164" fontId="12" fillId="0" borderId="10" xfId="31" applyNumberFormat="1" applyFont="1" applyFill="1" applyBorder="1" applyAlignment="1">
      <alignment horizontal="center" vertical="center" wrapText="1"/>
      <protection/>
    </xf>
    <xf numFmtId="164" fontId="13" fillId="5" borderId="10" xfId="31" applyNumberFormat="1" applyFont="1" applyFill="1" applyBorder="1" applyAlignment="1">
      <alignment horizontal="center" vertical="center"/>
      <protection/>
    </xf>
    <xf numFmtId="164" fontId="12" fillId="5" borderId="10" xfId="34" applyNumberFormat="1" applyFont="1" applyFill="1" applyBorder="1" applyAlignment="1">
      <alignment horizontal="center" vertical="center" wrapText="1"/>
      <protection/>
    </xf>
    <xf numFmtId="164" fontId="13" fillId="5" borderId="10" xfId="22" applyNumberFormat="1" applyFont="1" applyFill="1" applyBorder="1" applyAlignment="1">
      <alignment horizontal="center" vertical="center"/>
      <protection/>
    </xf>
    <xf numFmtId="164" fontId="13" fillId="6" borderId="10" xfId="23" applyNumberFormat="1" applyFont="1" applyFill="1" applyBorder="1" applyAlignment="1">
      <alignment horizontal="center" vertical="center"/>
      <protection/>
    </xf>
    <xf numFmtId="164" fontId="12" fillId="5" borderId="10" xfId="22" applyNumberFormat="1" applyFont="1" applyFill="1" applyBorder="1" applyAlignment="1">
      <alignment horizontal="center" vertical="center" wrapText="1"/>
      <protection/>
    </xf>
    <xf numFmtId="164" fontId="12" fillId="5" borderId="10" xfId="39" applyNumberFormat="1" applyFont="1" applyFill="1" applyBorder="1" applyAlignment="1">
      <alignment horizontal="center" vertical="center"/>
      <protection/>
    </xf>
    <xf numFmtId="164" fontId="12" fillId="0" borderId="10" xfId="39" applyNumberFormat="1" applyFont="1" applyFill="1" applyBorder="1" applyAlignment="1">
      <alignment horizontal="center" vertical="center"/>
      <protection/>
    </xf>
    <xf numFmtId="164" fontId="1" fillId="0" borderId="3" xfId="0" applyNumberFormat="1" applyFont="1" applyFill="1" applyBorder="1" applyAlignment="1">
      <alignment horizontal="center" vertical="top" wrapText="1"/>
    </xf>
    <xf numFmtId="164" fontId="1" fillId="4" borderId="23" xfId="0" applyNumberFormat="1" applyFont="1" applyFill="1" applyBorder="1" applyAlignment="1">
      <alignment horizontal="center" vertical="top" wrapText="1"/>
    </xf>
    <xf numFmtId="164" fontId="1" fillId="0" borderId="3" xfId="0" applyNumberFormat="1" applyFont="1" applyFill="1" applyBorder="1" applyAlignment="1">
      <alignment horizontal="center" vertical="center" wrapText="1"/>
    </xf>
    <xf numFmtId="164" fontId="1" fillId="4" borderId="23" xfId="0" applyNumberFormat="1" applyFont="1" applyFill="1" applyBorder="1" applyAlignment="1">
      <alignment horizontal="center" vertical="center" wrapText="1"/>
    </xf>
    <xf numFmtId="164" fontId="1" fillId="0" borderId="5" xfId="0" applyNumberFormat="1" applyFont="1" applyFill="1" applyBorder="1" applyAlignment="1">
      <alignment horizontal="center" vertical="top" wrapText="1"/>
    </xf>
    <xf numFmtId="0" fontId="0" fillId="0" borderId="17" xfId="0" applyFill="1" applyBorder="1" applyAlignment="1">
      <alignment horizontal="center"/>
    </xf>
    <xf numFmtId="0" fontId="0" fillId="0" borderId="18" xfId="0" applyFill="1" applyBorder="1" applyAlignment="1">
      <alignment horizontal="center"/>
    </xf>
    <xf numFmtId="164" fontId="1" fillId="0" borderId="5" xfId="0" applyNumberFormat="1" applyFont="1" applyFill="1" applyBorder="1" applyAlignment="1">
      <alignment horizontal="center" vertical="center" wrapText="1"/>
    </xf>
    <xf numFmtId="164" fontId="1" fillId="0" borderId="4" xfId="0" applyNumberFormat="1" applyFont="1" applyFill="1" applyBorder="1" applyAlignment="1">
      <alignment horizontal="center" vertical="center" wrapText="1"/>
    </xf>
    <xf numFmtId="164" fontId="0" fillId="0" borderId="3" xfId="0" applyNumberFormat="1" applyFill="1" applyBorder="1" applyAlignment="1">
      <alignment horizontal="center" vertical="top" wrapText="1"/>
    </xf>
    <xf numFmtId="164" fontId="0" fillId="0" borderId="5" xfId="0" applyNumberFormat="1" applyFill="1" applyBorder="1" applyAlignment="1">
      <alignment horizontal="center" vertical="top" wrapText="1"/>
    </xf>
    <xf numFmtId="164" fontId="0" fillId="0" borderId="4" xfId="0" applyNumberFormat="1" applyFill="1" applyBorder="1" applyAlignment="1">
      <alignment horizontal="center" vertical="top" wrapText="1"/>
    </xf>
    <xf numFmtId="0" fontId="13" fillId="0" borderId="10" xfId="37" applyFont="1" applyFill="1" applyBorder="1" applyAlignment="1">
      <alignment horizontal="left" vertical="center" wrapText="1"/>
      <protection/>
    </xf>
    <xf numFmtId="0" fontId="13" fillId="6" borderId="10" xfId="37" applyFont="1" applyFill="1" applyBorder="1" applyAlignment="1">
      <alignment horizontal="left" vertical="center" wrapText="1"/>
      <protection/>
    </xf>
    <xf numFmtId="0" fontId="13" fillId="5" borderId="10" xfId="37" applyFont="1" applyFill="1" applyBorder="1" applyAlignment="1">
      <alignment horizontal="left" vertical="center" wrapText="1"/>
      <protection/>
    </xf>
    <xf numFmtId="0" fontId="13" fillId="6" borderId="10" xfId="37" applyFont="1" applyFill="1" applyBorder="1" applyAlignment="1">
      <alignment horizontal="left" vertical="center"/>
      <protection/>
    </xf>
    <xf numFmtId="0" fontId="0" fillId="0" borderId="10" xfId="35" applyFont="1" applyFill="1" applyBorder="1" applyAlignment="1">
      <alignment vertical="center" wrapText="1"/>
      <protection/>
    </xf>
    <xf numFmtId="0" fontId="13" fillId="6" borderId="8" xfId="35" applyFont="1" applyFill="1" applyBorder="1" applyAlignment="1">
      <alignment vertical="center" wrapText="1"/>
      <protection/>
    </xf>
    <xf numFmtId="14" fontId="13" fillId="6" borderId="9" xfId="35" applyNumberFormat="1" applyFont="1" applyFill="1" applyBorder="1" applyAlignment="1">
      <alignment horizontal="center" vertical="center" wrapText="1"/>
      <protection/>
    </xf>
    <xf numFmtId="14" fontId="13" fillId="7" borderId="9" xfId="35" applyNumberFormat="1" applyFont="1" applyFill="1" applyBorder="1" applyAlignment="1">
      <alignment horizontal="center" vertical="center" wrapText="1"/>
      <protection/>
    </xf>
    <xf numFmtId="0" fontId="0" fillId="0" borderId="33" xfId="0" applyFill="1" applyBorder="1" applyAlignment="1">
      <alignment vertical="top" wrapText="1"/>
    </xf>
    <xf numFmtId="0" fontId="13" fillId="0" borderId="8" xfId="38" applyFont="1" applyFill="1" applyBorder="1" applyAlignment="1">
      <alignment vertical="center" wrapText="1"/>
      <protection/>
    </xf>
    <xf numFmtId="164" fontId="12" fillId="0" borderId="8" xfId="0" applyNumberFormat="1" applyFont="1" applyFill="1" applyBorder="1" applyAlignment="1">
      <alignment horizontal="center" vertical="center" wrapText="1"/>
    </xf>
    <xf numFmtId="164" fontId="13" fillId="0" borderId="8" xfId="38" applyNumberFormat="1" applyFont="1" applyFill="1" applyBorder="1" applyAlignment="1">
      <alignment horizontal="center" vertical="center"/>
      <protection/>
    </xf>
    <xf numFmtId="164" fontId="12" fillId="0" borderId="8" xfId="34" applyNumberFormat="1" applyFont="1" applyFill="1" applyBorder="1" applyAlignment="1">
      <alignment horizontal="center" vertical="center"/>
      <protection/>
    </xf>
    <xf numFmtId="164" fontId="1" fillId="0" borderId="34" xfId="0" applyNumberFormat="1" applyFont="1" applyFill="1" applyBorder="1" applyAlignment="1">
      <alignment horizontal="center" vertical="top" wrapText="1"/>
    </xf>
    <xf numFmtId="0" fontId="0" fillId="3" borderId="1" xfId="0" applyFill="1" applyBorder="1" applyAlignment="1">
      <alignment horizontal="center" wrapText="1"/>
    </xf>
    <xf numFmtId="0" fontId="0" fillId="0" borderId="27" xfId="0" applyFill="1" applyBorder="1" applyAlignment="1">
      <alignment horizontal="center" vertical="top" wrapText="1"/>
    </xf>
    <xf numFmtId="0" fontId="0" fillId="0" borderId="14" xfId="0" applyFill="1" applyBorder="1" applyAlignment="1">
      <alignment horizontal="center"/>
    </xf>
    <xf numFmtId="0" fontId="1" fillId="2" borderId="0" xfId="0" applyFont="1" applyFill="1" applyAlignment="1">
      <alignment horizontal="left"/>
    </xf>
    <xf numFmtId="0" fontId="13" fillId="6" borderId="10" xfId="23" applyFont="1" applyFill="1" applyBorder="1" applyAlignment="1">
      <alignment horizontal="left" vertical="center" wrapText="1"/>
      <protection/>
    </xf>
    <xf numFmtId="0" fontId="13" fillId="0" borderId="10" xfId="23" applyFont="1" applyFill="1" applyBorder="1" applyAlignment="1">
      <alignment horizontal="left" vertical="center" wrapText="1"/>
      <protection/>
    </xf>
    <xf numFmtId="0" fontId="13" fillId="7" borderId="10" xfId="23" applyFont="1" applyFill="1" applyBorder="1" applyAlignment="1">
      <alignment horizontal="left" vertical="center" wrapText="1"/>
      <protection/>
    </xf>
    <xf numFmtId="14" fontId="0" fillId="5" borderId="9" xfId="0" applyNumberFormat="1" applyFill="1" applyBorder="1" applyAlignment="1">
      <alignment horizontal="center" vertical="top" wrapText="1"/>
    </xf>
    <xf numFmtId="164" fontId="0" fillId="5" borderId="8" xfId="0" applyNumberFormat="1" applyFont="1" applyFill="1" applyBorder="1" applyAlignment="1">
      <alignment horizontal="center" vertical="center" wrapText="1"/>
    </xf>
    <xf numFmtId="164" fontId="4" fillId="5" borderId="8" xfId="33" applyNumberFormat="1" applyFont="1" applyFill="1" applyBorder="1" applyAlignment="1">
      <alignment horizontal="center" vertical="center"/>
      <protection/>
    </xf>
    <xf numFmtId="0" fontId="0" fillId="6" borderId="0" xfId="23" applyFont="1" applyFill="1" applyBorder="1" applyAlignment="1">
      <alignment vertical="center" wrapText="1"/>
      <protection/>
    </xf>
    <xf numFmtId="0" fontId="0" fillId="0" borderId="0" xfId="23" applyFont="1" applyFill="1" applyBorder="1" applyAlignment="1">
      <alignment vertical="center" wrapText="1"/>
      <protection/>
    </xf>
    <xf numFmtId="0" fontId="13" fillId="7" borderId="0" xfId="23" applyFont="1" applyFill="1" applyBorder="1" applyAlignment="1">
      <alignment vertical="center" wrapText="1"/>
      <protection/>
    </xf>
    <xf numFmtId="0" fontId="13" fillId="6" borderId="0" xfId="23" applyFont="1" applyFill="1" applyBorder="1" applyAlignment="1">
      <alignment vertical="center"/>
      <protection/>
    </xf>
    <xf numFmtId="0" fontId="13" fillId="0" borderId="0" xfId="23" applyFont="1" applyFill="1" applyBorder="1" applyAlignment="1">
      <alignment vertical="center"/>
      <protection/>
    </xf>
    <xf numFmtId="0" fontId="0" fillId="6" borderId="0" xfId="23" applyFont="1" applyFill="1" applyBorder="1" applyAlignment="1">
      <alignment vertical="center"/>
      <protection/>
    </xf>
    <xf numFmtId="0" fontId="13" fillId="6" borderId="0" xfId="23" applyFont="1" applyFill="1" applyBorder="1" applyAlignment="1">
      <alignment vertical="center" wrapText="1"/>
      <protection/>
    </xf>
    <xf numFmtId="0" fontId="0" fillId="6" borderId="10" xfId="33" applyFont="1" applyFill="1" applyBorder="1" applyAlignment="1">
      <alignment vertical="center" wrapText="1"/>
      <protection/>
    </xf>
    <xf numFmtId="0" fontId="0" fillId="0" borderId="10" xfId="33" applyFont="1" applyFill="1" applyBorder="1" applyAlignment="1">
      <alignment vertical="center" wrapText="1"/>
      <protection/>
    </xf>
    <xf numFmtId="0" fontId="0" fillId="5" borderId="10" xfId="33" applyFont="1" applyFill="1" applyBorder="1" applyAlignment="1">
      <alignment vertical="center" wrapText="1"/>
      <protection/>
    </xf>
    <xf numFmtId="0" fontId="13" fillId="0" borderId="10" xfId="22" applyFont="1" applyFill="1" applyBorder="1" applyAlignment="1">
      <alignment vertical="center"/>
      <protection/>
    </xf>
    <xf numFmtId="0" fontId="13" fillId="5" borderId="10" xfId="33" applyFont="1" applyFill="1" applyBorder="1" applyAlignment="1">
      <alignment vertical="center" wrapText="1"/>
      <protection/>
    </xf>
    <xf numFmtId="0" fontId="13" fillId="6" borderId="10" xfId="22" applyFont="1" applyFill="1" applyBorder="1" applyAlignment="1">
      <alignment vertical="center"/>
      <protection/>
    </xf>
    <xf numFmtId="0" fontId="13" fillId="0" borderId="10" xfId="23" applyFont="1" applyFill="1" applyBorder="1" applyAlignment="1">
      <alignment vertical="center"/>
      <protection/>
    </xf>
    <xf numFmtId="164" fontId="1" fillId="5" borderId="13" xfId="0" applyNumberFormat="1" applyFont="1" applyFill="1" applyBorder="1" applyAlignment="1">
      <alignment horizontal="center" vertical="center" wrapText="1"/>
    </xf>
    <xf numFmtId="0" fontId="0" fillId="0" borderId="10" xfId="34" applyFont="1" applyFill="1" applyBorder="1" applyAlignment="1">
      <alignment vertical="center" wrapText="1"/>
      <protection/>
    </xf>
    <xf numFmtId="0" fontId="0" fillId="6" borderId="10" xfId="34" applyFont="1" applyFill="1" applyBorder="1" applyAlignment="1">
      <alignment vertical="center" wrapText="1"/>
      <protection/>
    </xf>
    <xf numFmtId="0" fontId="13" fillId="6" borderId="0" xfId="27" applyFont="1" applyFill="1" applyBorder="1" applyAlignment="1">
      <alignment vertical="center" wrapText="1"/>
      <protection/>
    </xf>
    <xf numFmtId="14" fontId="0" fillId="0" borderId="9" xfId="0" applyNumberFormat="1" applyFont="1" applyFill="1" applyBorder="1" applyAlignment="1">
      <alignment horizontal="center" vertical="center" wrapText="1"/>
    </xf>
    <xf numFmtId="0" fontId="0" fillId="0" borderId="0" xfId="27" applyFont="1" applyFill="1" applyBorder="1" applyAlignment="1">
      <alignment vertical="center" wrapText="1"/>
      <protection/>
    </xf>
    <xf numFmtId="0" fontId="13" fillId="6" borderId="10" xfId="33" applyFont="1" applyFill="1" applyBorder="1" applyAlignment="1">
      <alignment horizontal="left" vertical="center" wrapText="1"/>
      <protection/>
    </xf>
    <xf numFmtId="0" fontId="13" fillId="0" borderId="10" xfId="33" applyFont="1" applyFill="1" applyBorder="1" applyAlignment="1">
      <alignment horizontal="left" vertical="center" wrapText="1"/>
      <protection/>
    </xf>
    <xf numFmtId="0" fontId="13" fillId="5" borderId="10" xfId="33" applyFont="1" applyFill="1" applyBorder="1" applyAlignment="1">
      <alignment horizontal="left" vertical="center" wrapText="1"/>
      <protection/>
    </xf>
    <xf numFmtId="0" fontId="13" fillId="0" borderId="10" xfId="22" applyFont="1" applyFill="1" applyBorder="1" applyAlignment="1">
      <alignment horizontal="left" vertical="center" wrapText="1"/>
      <protection/>
    </xf>
    <xf numFmtId="0" fontId="13" fillId="6" borderId="10" xfId="27" applyFont="1" applyFill="1" applyBorder="1" applyAlignment="1">
      <alignment horizontal="left" vertical="center" wrapText="1"/>
      <protection/>
    </xf>
    <xf numFmtId="0" fontId="13" fillId="0" borderId="10" xfId="27" applyFont="1" applyFill="1" applyBorder="1" applyAlignment="1">
      <alignment horizontal="left" vertical="center" wrapText="1"/>
      <protection/>
    </xf>
    <xf numFmtId="0" fontId="13" fillId="7" borderId="10" xfId="27" applyFont="1" applyFill="1" applyBorder="1" applyAlignment="1">
      <alignment horizontal="left" vertical="center" wrapText="1"/>
      <protection/>
    </xf>
    <xf numFmtId="0" fontId="0" fillId="0" borderId="10" xfId="27" applyFont="1" applyFill="1" applyBorder="1" applyAlignment="1">
      <alignment horizontal="left" vertical="center" wrapText="1"/>
      <protection/>
    </xf>
    <xf numFmtId="14" fontId="13" fillId="6" borderId="10" xfId="32" applyNumberFormat="1" applyFont="1" applyFill="1" applyBorder="1" applyAlignment="1">
      <alignment vertical="center" wrapText="1"/>
      <protection/>
    </xf>
    <xf numFmtId="0" fontId="13" fillId="0" borderId="10" xfId="32" applyFont="1" applyFill="1" applyBorder="1" applyAlignment="1">
      <alignment vertical="center" wrapText="1"/>
      <protection/>
    </xf>
    <xf numFmtId="0" fontId="13" fillId="6" borderId="10" xfId="32" applyFont="1" applyFill="1" applyBorder="1" applyAlignment="1">
      <alignment vertical="center" wrapText="1"/>
      <protection/>
    </xf>
    <xf numFmtId="0" fontId="13" fillId="7" borderId="10" xfId="32" applyFont="1" applyFill="1" applyBorder="1" applyAlignment="1">
      <alignment vertical="center" wrapText="1"/>
      <protection/>
    </xf>
    <xf numFmtId="0" fontId="13" fillId="0" borderId="10" xfId="22" applyFont="1" applyFill="1" applyBorder="1" applyAlignment="1">
      <alignment vertical="center" wrapText="1"/>
      <protection/>
    </xf>
    <xf numFmtId="0" fontId="0" fillId="0" borderId="10" xfId="32" applyFont="1" applyFill="1" applyBorder="1" applyAlignment="1">
      <alignment vertical="center" wrapText="1"/>
      <protection/>
    </xf>
    <xf numFmtId="0" fontId="0" fillId="6" borderId="10" xfId="32" applyFont="1" applyFill="1" applyBorder="1" applyAlignment="1">
      <alignment vertical="center" wrapText="1"/>
      <protection/>
    </xf>
    <xf numFmtId="164" fontId="1" fillId="0" borderId="13" xfId="0" applyNumberFormat="1" applyFont="1" applyFill="1" applyBorder="1" applyAlignment="1">
      <alignment horizontal="center" vertical="center" wrapText="1"/>
    </xf>
    <xf numFmtId="0" fontId="13" fillId="5" borderId="10" xfId="31" applyFont="1" applyFill="1" applyBorder="1" applyAlignment="1">
      <alignment horizontal="left" vertical="center" wrapText="1"/>
      <protection/>
    </xf>
    <xf numFmtId="0" fontId="13" fillId="5" borderId="10" xfId="31" applyFont="1" applyFill="1" applyBorder="1" applyAlignment="1">
      <alignment vertical="center" wrapText="1"/>
      <protection/>
    </xf>
    <xf numFmtId="0" fontId="13" fillId="0" borderId="10" xfId="31" applyFont="1" applyFill="1" applyBorder="1" applyAlignment="1">
      <alignment horizontal="left" vertical="center" wrapText="1"/>
      <protection/>
    </xf>
    <xf numFmtId="0" fontId="0" fillId="0" borderId="10" xfId="31" applyFont="1" applyFill="1" applyBorder="1" applyAlignment="1">
      <alignment vertical="center"/>
      <protection/>
    </xf>
    <xf numFmtId="0" fontId="0" fillId="6" borderId="10" xfId="31" applyFont="1" applyFill="1" applyBorder="1" applyAlignment="1">
      <alignment vertical="center" wrapText="1"/>
      <protection/>
    </xf>
    <xf numFmtId="14" fontId="13" fillId="5" borderId="10" xfId="22" applyNumberFormat="1" applyFont="1" applyFill="1" applyBorder="1" applyAlignment="1">
      <alignment horizontal="left" vertical="center" wrapText="1"/>
      <protection/>
    </xf>
    <xf numFmtId="0" fontId="0" fillId="5" borderId="10" xfId="22" applyFont="1" applyFill="1" applyBorder="1" applyAlignment="1">
      <alignment vertical="center" wrapText="1"/>
      <protection/>
    </xf>
    <xf numFmtId="0" fontId="13" fillId="6" borderId="10" xfId="23" applyFont="1" applyFill="1" applyBorder="1" applyAlignment="1">
      <alignment vertical="center"/>
      <protection/>
    </xf>
    <xf numFmtId="0" fontId="13" fillId="6" borderId="10" xfId="22" applyFont="1" applyFill="1" applyBorder="1" applyAlignment="1">
      <alignment vertical="center" wrapText="1"/>
      <protection/>
    </xf>
    <xf numFmtId="0" fontId="4" fillId="6" borderId="0" xfId="22" applyFont="1" applyFill="1" applyBorder="1" applyAlignment="1">
      <alignment/>
      <protection/>
    </xf>
    <xf numFmtId="164" fontId="12" fillId="5" borderId="34" xfId="0" applyNumberFormat="1" applyFont="1" applyFill="1" applyBorder="1" applyAlignment="1">
      <alignment vertical="center" wrapText="1"/>
    </xf>
    <xf numFmtId="164" fontId="13" fillId="5" borderId="34" xfId="22" applyNumberFormat="1" applyFont="1" applyFill="1" applyBorder="1" applyAlignment="1">
      <alignment vertical="center"/>
      <protection/>
    </xf>
    <xf numFmtId="164" fontId="12" fillId="5" borderId="34" xfId="22" applyNumberFormat="1" applyFont="1" applyFill="1" applyBorder="1" applyAlignment="1">
      <alignment vertical="center" wrapText="1"/>
      <protection/>
    </xf>
    <xf numFmtId="14" fontId="0" fillId="5" borderId="26" xfId="0" applyNumberFormat="1" applyFont="1" applyFill="1" applyBorder="1" applyAlignment="1">
      <alignment horizontal="left" vertical="center" wrapText="1"/>
    </xf>
    <xf numFmtId="0" fontId="13" fillId="6" borderId="10" xfId="39" applyFont="1" applyFill="1" applyBorder="1" applyAlignment="1">
      <alignment vertical="center" wrapText="1"/>
      <protection/>
    </xf>
    <xf numFmtId="0" fontId="0" fillId="6" borderId="10" xfId="39" applyFont="1" applyFill="1" applyBorder="1" applyAlignment="1">
      <alignment vertical="center" wrapText="1"/>
      <protection/>
    </xf>
    <xf numFmtId="14" fontId="0" fillId="0" borderId="26" xfId="0" applyNumberFormat="1" applyFont="1" applyFill="1" applyBorder="1" applyAlignment="1">
      <alignment horizontal="left" vertical="center" wrapText="1"/>
    </xf>
    <xf numFmtId="0" fontId="13" fillId="7" borderId="10" xfId="39" applyFont="1" applyFill="1" applyBorder="1" applyAlignment="1">
      <alignment vertical="center" wrapText="1"/>
      <protection/>
    </xf>
    <xf numFmtId="0" fontId="0" fillId="7" borderId="10" xfId="39" applyFont="1" applyFill="1" applyBorder="1" applyAlignment="1">
      <alignment vertical="center" wrapText="1"/>
      <protection/>
    </xf>
    <xf numFmtId="0" fontId="0" fillId="5" borderId="10" xfId="39" applyFont="1" applyFill="1" applyBorder="1" applyAlignment="1">
      <alignment vertical="center" wrapText="1"/>
      <protection/>
    </xf>
    <xf numFmtId="0" fontId="0" fillId="0" borderId="10" xfId="39" applyFont="1" applyFill="1" applyBorder="1" applyAlignment="1">
      <alignment vertical="center" wrapText="1"/>
      <protection/>
    </xf>
    <xf numFmtId="0" fontId="13" fillId="0" borderId="10" xfId="39" applyFont="1" applyFill="1" applyBorder="1" applyAlignment="1">
      <alignment vertical="center" wrapText="1"/>
      <protection/>
    </xf>
    <xf numFmtId="0" fontId="13" fillId="5" borderId="10" xfId="39" applyFont="1" applyFill="1" applyBorder="1" applyAlignment="1">
      <alignment vertical="center" wrapText="1"/>
      <protection/>
    </xf>
    <xf numFmtId="0" fontId="13" fillId="6" borderId="10" xfId="36" applyFont="1" applyFill="1" applyBorder="1" applyAlignment="1">
      <alignment vertical="center" wrapText="1"/>
      <protection/>
    </xf>
    <xf numFmtId="0" fontId="13" fillId="7" borderId="10" xfId="36" applyFont="1" applyFill="1" applyBorder="1" applyAlignment="1">
      <alignment vertical="center" wrapText="1"/>
      <protection/>
    </xf>
    <xf numFmtId="0" fontId="13" fillId="0" borderId="10" xfId="36" applyFont="1" applyFill="1" applyBorder="1" applyAlignment="1">
      <alignment vertical="center" wrapText="1"/>
      <protection/>
    </xf>
    <xf numFmtId="0" fontId="0" fillId="5" borderId="10" xfId="36" applyFont="1" applyFill="1" applyBorder="1" applyAlignment="1">
      <alignment vertical="center" wrapText="1"/>
      <protection/>
    </xf>
    <xf numFmtId="0" fontId="0" fillId="6" borderId="10" xfId="36" applyFont="1" applyFill="1" applyBorder="1" applyAlignment="1">
      <alignment vertical="center" wrapText="1"/>
      <protection/>
    </xf>
    <xf numFmtId="0" fontId="0" fillId="0" borderId="10" xfId="36" applyFont="1" applyFill="1" applyBorder="1" applyAlignment="1">
      <alignment vertical="center" wrapText="1"/>
      <protection/>
    </xf>
    <xf numFmtId="0" fontId="0" fillId="7" borderId="10" xfId="36" applyFont="1" applyFill="1" applyBorder="1" applyAlignment="1">
      <alignment vertical="center" wrapText="1"/>
      <protection/>
    </xf>
    <xf numFmtId="164" fontId="12" fillId="5" borderId="10" xfId="36" applyNumberFormat="1" applyFont="1" applyFill="1" applyBorder="1" applyAlignment="1">
      <alignment horizontal="center" vertical="center" wrapText="1"/>
      <protection/>
    </xf>
    <xf numFmtId="164" fontId="12" fillId="0" borderId="10" xfId="36" applyNumberFormat="1" applyFont="1" applyFill="1" applyBorder="1" applyAlignment="1">
      <alignment horizontal="center" vertical="center" wrapText="1"/>
      <protection/>
    </xf>
    <xf numFmtId="164" fontId="13" fillId="0" borderId="10" xfId="23" applyNumberFormat="1" applyFont="1" applyFill="1" applyBorder="1" applyAlignment="1">
      <alignment horizontal="center" vertical="center" wrapText="1"/>
      <protection/>
    </xf>
    <xf numFmtId="0" fontId="0" fillId="6" borderId="10" xfId="37" applyFont="1" applyFill="1" applyBorder="1" applyAlignment="1">
      <alignment vertical="center"/>
      <protection/>
    </xf>
    <xf numFmtId="0" fontId="0" fillId="0" borderId="10" xfId="37" applyFont="1" applyFill="1" applyBorder="1" applyAlignment="1">
      <alignment vertical="center" wrapText="1"/>
      <protection/>
    </xf>
    <xf numFmtId="0" fontId="0" fillId="6" borderId="10" xfId="38" applyFont="1" applyFill="1" applyBorder="1" applyAlignment="1">
      <alignment vertical="center" wrapText="1"/>
      <protection/>
    </xf>
    <xf numFmtId="0" fontId="13" fillId="6" borderId="10" xfId="35" applyFont="1" applyFill="1" applyBorder="1" applyAlignment="1">
      <alignment vertical="center" wrapText="1"/>
      <protection/>
    </xf>
    <xf numFmtId="0" fontId="13" fillId="0" borderId="10" xfId="35" applyFont="1" applyFill="1" applyBorder="1" applyAlignment="1">
      <alignment vertical="center" wrapText="1"/>
      <protection/>
    </xf>
    <xf numFmtId="14" fontId="13" fillId="6" borderId="10" xfId="35" applyNumberFormat="1" applyFont="1" applyFill="1" applyBorder="1" applyAlignment="1">
      <alignment vertical="center" wrapText="1"/>
      <protection/>
    </xf>
    <xf numFmtId="14" fontId="13" fillId="7" borderId="10" xfId="35" applyNumberFormat="1" applyFont="1" applyFill="1" applyBorder="1" applyAlignment="1">
      <alignment vertical="center" wrapText="1"/>
      <protection/>
    </xf>
    <xf numFmtId="0" fontId="13" fillId="7" borderId="10" xfId="35" applyFont="1" applyFill="1" applyBorder="1" applyAlignment="1">
      <alignment vertical="center" wrapText="1"/>
      <protection/>
    </xf>
    <xf numFmtId="0" fontId="0" fillId="0" borderId="10" xfId="38" applyFont="1" applyFill="1" applyBorder="1" applyAlignment="1">
      <alignment vertical="center" wrapText="1"/>
      <protection/>
    </xf>
    <xf numFmtId="0" fontId="13" fillId="6" borderId="10" xfId="38" applyFont="1" applyFill="1" applyBorder="1" applyAlignment="1">
      <alignment vertical="center"/>
      <protection/>
    </xf>
    <xf numFmtId="0" fontId="13" fillId="0" borderId="10" xfId="38" applyFont="1" applyFill="1" applyBorder="1" applyAlignment="1">
      <alignment vertical="center"/>
      <protection/>
    </xf>
    <xf numFmtId="0" fontId="0" fillId="0" borderId="10" xfId="33" applyFont="1" applyFill="1" applyBorder="1" applyAlignment="1">
      <alignment horizontal="left" vertical="center" wrapText="1"/>
      <protection/>
    </xf>
    <xf numFmtId="0" fontId="0" fillId="0" borderId="10" xfId="33" applyFont="1" applyFill="1" applyBorder="1" applyAlignment="1">
      <alignment vertical="center" wrapText="1"/>
      <protection/>
    </xf>
    <xf numFmtId="0" fontId="0" fillId="2" borderId="0" xfId="0" applyFont="1" applyFill="1" applyAlignment="1">
      <alignment/>
    </xf>
    <xf numFmtId="14" fontId="0" fillId="5" borderId="9" xfId="0" applyNumberFormat="1" applyFont="1" applyFill="1" applyBorder="1" applyAlignment="1">
      <alignment horizontal="center" vertical="center" wrapText="1"/>
    </xf>
    <xf numFmtId="0" fontId="0" fillId="5" borderId="10" xfId="23" applyFont="1" applyFill="1" applyBorder="1" applyAlignment="1">
      <alignment horizontal="left" vertical="center" wrapText="1"/>
      <protection/>
    </xf>
    <xf numFmtId="0" fontId="0" fillId="5" borderId="10" xfId="23" applyFont="1" applyFill="1" applyBorder="1" applyAlignment="1">
      <alignment vertical="center" wrapText="1"/>
      <protection/>
    </xf>
    <xf numFmtId="0" fontId="4" fillId="0" borderId="8" xfId="23" applyFont="1" applyFill="1" applyBorder="1" applyAlignment="1">
      <alignment/>
      <protection/>
    </xf>
    <xf numFmtId="164" fontId="0" fillId="0" borderId="8" xfId="0" applyNumberFormat="1" applyFont="1" applyFill="1" applyBorder="1" applyAlignment="1">
      <alignment horizontal="right" vertical="center" wrapText="1"/>
    </xf>
    <xf numFmtId="164" fontId="0" fillId="0" borderId="8" xfId="23" applyNumberFormat="1" applyFont="1" applyFill="1" applyBorder="1" applyAlignment="1">
      <alignment horizontal="right" vertical="center"/>
      <protection/>
    </xf>
    <xf numFmtId="164" fontId="13" fillId="7" borderId="10" xfId="23" applyNumberFormat="1" applyFont="1" applyFill="1" applyBorder="1" applyAlignment="1">
      <alignment horizontal="center" vertical="center"/>
      <protection/>
    </xf>
    <xf numFmtId="164" fontId="13" fillId="6" borderId="0" xfId="23" applyNumberFormat="1" applyFont="1" applyFill="1" applyBorder="1" applyAlignment="1">
      <alignment horizontal="center" vertical="center"/>
      <protection/>
    </xf>
    <xf numFmtId="164" fontId="13" fillId="0" borderId="8" xfId="23" applyNumberFormat="1" applyFont="1" applyFill="1" applyBorder="1" applyAlignment="1">
      <alignment/>
      <protection/>
    </xf>
    <xf numFmtId="164" fontId="13" fillId="5" borderId="10" xfId="33" applyNumberFormat="1" applyFont="1" applyFill="1" applyBorder="1" applyAlignment="1">
      <alignment horizontal="center" vertical="center"/>
      <protection/>
    </xf>
    <xf numFmtId="164" fontId="13" fillId="0" borderId="10" xfId="22" applyNumberFormat="1" applyFont="1" applyFill="1" applyBorder="1" applyAlignment="1">
      <alignment horizontal="center" vertical="center"/>
      <protection/>
    </xf>
    <xf numFmtId="164" fontId="13" fillId="0" borderId="10" xfId="22" applyNumberFormat="1" applyFont="1" applyFill="1" applyBorder="1" applyAlignment="1">
      <alignment horizontal="center" vertical="center" wrapText="1"/>
      <protection/>
    </xf>
    <xf numFmtId="164" fontId="13" fillId="6" borderId="10" xfId="33" applyNumberFormat="1" applyFont="1" applyFill="1" applyBorder="1" applyAlignment="1">
      <alignment horizontal="center" vertical="center"/>
      <protection/>
    </xf>
    <xf numFmtId="164" fontId="13" fillId="0" borderId="10" xfId="33" applyNumberFormat="1" applyFont="1" applyFill="1" applyBorder="1" applyAlignment="1">
      <alignment horizontal="center" vertical="center"/>
      <protection/>
    </xf>
    <xf numFmtId="164" fontId="13" fillId="6" borderId="10" xfId="22" applyNumberFormat="1" applyFont="1" applyFill="1" applyBorder="1" applyAlignment="1">
      <alignment horizontal="center" vertical="center"/>
      <protection/>
    </xf>
    <xf numFmtId="164" fontId="13" fillId="6" borderId="10" xfId="22" applyNumberFormat="1" applyFont="1" applyFill="1" applyBorder="1" applyAlignment="1">
      <alignment horizontal="center" vertical="center" wrapText="1"/>
      <protection/>
    </xf>
    <xf numFmtId="164" fontId="13" fillId="5" borderId="8" xfId="23" applyNumberFormat="1" applyFont="1" applyFill="1" applyBorder="1" applyAlignment="1">
      <alignment/>
      <protection/>
    </xf>
    <xf numFmtId="164" fontId="13" fillId="5" borderId="0" xfId="23" applyNumberFormat="1" applyFont="1" applyFill="1" applyBorder="1" applyAlignment="1">
      <alignment/>
      <protection/>
    </xf>
    <xf numFmtId="164" fontId="13" fillId="6" borderId="10" xfId="34" applyNumberFormat="1" applyFont="1" applyFill="1" applyBorder="1" applyAlignment="1">
      <alignment horizontal="center" vertical="center"/>
      <protection/>
    </xf>
    <xf numFmtId="164" fontId="1" fillId="5" borderId="13" xfId="0" applyNumberFormat="1" applyFont="1" applyFill="1" applyBorder="1" applyAlignment="1">
      <alignment horizontal="center" vertical="center" wrapText="1"/>
    </xf>
    <xf numFmtId="164" fontId="1" fillId="0" borderId="13" xfId="0" applyNumberFormat="1" applyFont="1" applyFill="1" applyBorder="1" applyAlignment="1">
      <alignment horizontal="center" vertical="center" wrapText="1"/>
    </xf>
    <xf numFmtId="164" fontId="13" fillId="6" borderId="0" xfId="27" applyNumberFormat="1" applyFont="1" applyFill="1" applyBorder="1" applyAlignment="1">
      <alignment horizontal="center" vertical="center"/>
      <protection/>
    </xf>
    <xf numFmtId="164" fontId="13" fillId="0" borderId="0" xfId="27" applyNumberFormat="1" applyFont="1" applyFill="1" applyBorder="1" applyAlignment="1">
      <alignment horizontal="center" vertical="center"/>
      <protection/>
    </xf>
    <xf numFmtId="164" fontId="13" fillId="7" borderId="0" xfId="27" applyNumberFormat="1" applyFont="1" applyFill="1" applyBorder="1" applyAlignment="1">
      <alignment horizontal="center" vertical="center"/>
      <protection/>
    </xf>
    <xf numFmtId="164" fontId="13" fillId="0" borderId="0" xfId="23" applyNumberFormat="1" applyFont="1" applyFill="1" applyBorder="1" applyAlignment="1">
      <alignment horizontal="center" vertical="center"/>
      <protection/>
    </xf>
    <xf numFmtId="164" fontId="13" fillId="6" borderId="10" xfId="27" applyNumberFormat="1" applyFont="1" applyFill="1" applyBorder="1" applyAlignment="1">
      <alignment horizontal="center" vertical="center"/>
      <protection/>
    </xf>
    <xf numFmtId="164" fontId="13" fillId="6" borderId="10" xfId="32" applyNumberFormat="1" applyFont="1" applyFill="1" applyBorder="1" applyAlignment="1">
      <alignment horizontal="center" vertical="center"/>
      <protection/>
    </xf>
    <xf numFmtId="164" fontId="13" fillId="0" borderId="10" xfId="32" applyNumberFormat="1" applyFont="1" applyFill="1" applyBorder="1" applyAlignment="1">
      <alignment horizontal="center" vertical="center"/>
      <protection/>
    </xf>
    <xf numFmtId="164" fontId="13" fillId="7" borderId="10" xfId="32" applyNumberFormat="1" applyFont="1" applyFill="1" applyBorder="1" applyAlignment="1">
      <alignment horizontal="center" vertical="center"/>
      <protection/>
    </xf>
    <xf numFmtId="164" fontId="4" fillId="0" borderId="10" xfId="32" applyNumberFormat="1" applyFont="1" applyFill="1" applyBorder="1" applyAlignment="1">
      <alignment horizontal="center" vertical="center"/>
      <protection/>
    </xf>
    <xf numFmtId="164" fontId="13" fillId="0" borderId="10" xfId="31" applyNumberFormat="1" applyFont="1" applyFill="1" applyBorder="1" applyAlignment="1">
      <alignment horizontal="center" vertical="center"/>
      <protection/>
    </xf>
    <xf numFmtId="164" fontId="13" fillId="6" borderId="10" xfId="31" applyNumberFormat="1" applyFont="1" applyFill="1" applyBorder="1" applyAlignment="1">
      <alignment horizontal="center" vertical="center"/>
      <protection/>
    </xf>
    <xf numFmtId="0" fontId="13" fillId="6" borderId="10" xfId="31" applyFont="1" applyFill="1" applyBorder="1" applyAlignment="1">
      <alignment horizontal="left" vertical="center" wrapText="1"/>
      <protection/>
    </xf>
    <xf numFmtId="164" fontId="12" fillId="5" borderId="28" xfId="0" applyNumberFormat="1" applyFont="1" applyFill="1" applyBorder="1" applyAlignment="1">
      <alignment horizontal="center" vertical="center" wrapText="1"/>
    </xf>
    <xf numFmtId="164" fontId="12" fillId="5" borderId="28" xfId="22" applyNumberFormat="1" applyFont="1" applyFill="1" applyBorder="1" applyAlignment="1">
      <alignment horizontal="center" vertical="center" wrapText="1"/>
      <protection/>
    </xf>
    <xf numFmtId="164" fontId="1" fillId="5" borderId="35" xfId="0" applyNumberFormat="1" applyFont="1" applyFill="1" applyBorder="1" applyAlignment="1">
      <alignment horizontal="center" vertical="center" wrapText="1"/>
    </xf>
    <xf numFmtId="164" fontId="12" fillId="5" borderId="8" xfId="0" applyNumberFormat="1" applyFont="1" applyFill="1" applyBorder="1" applyAlignment="1">
      <alignment horizontal="center" vertical="center" wrapText="1"/>
    </xf>
    <xf numFmtId="164" fontId="13" fillId="6" borderId="8" xfId="25" applyNumberFormat="1" applyFont="1" applyFill="1" applyBorder="1" applyAlignment="1">
      <alignment horizontal="center" vertical="center"/>
      <protection/>
    </xf>
    <xf numFmtId="164" fontId="12" fillId="5" borderId="8" xfId="28" applyNumberFormat="1" applyFont="1" applyFill="1" applyBorder="1" applyAlignment="1">
      <alignment horizontal="center" vertical="center"/>
      <protection/>
    </xf>
    <xf numFmtId="0" fontId="13" fillId="0" borderId="0" xfId="23" applyFont="1" applyFill="1" applyBorder="1" applyAlignment="1">
      <alignment vertical="top" wrapText="1"/>
      <protection/>
    </xf>
    <xf numFmtId="164" fontId="13" fillId="5" borderId="10" xfId="22" applyNumberFormat="1" applyFont="1" applyFill="1" applyBorder="1" applyAlignment="1">
      <alignment horizontal="center" vertical="center" wrapText="1"/>
      <protection/>
    </xf>
    <xf numFmtId="164" fontId="13" fillId="6" borderId="8" xfId="22" applyNumberFormat="1" applyFont="1" applyFill="1" applyBorder="1" applyAlignment="1">
      <alignment wrapText="1"/>
      <protection/>
    </xf>
    <xf numFmtId="164" fontId="13" fillId="6" borderId="10" xfId="39" applyNumberFormat="1" applyFont="1" applyFill="1" applyBorder="1" applyAlignment="1">
      <alignment horizontal="center" vertical="center"/>
      <protection/>
    </xf>
    <xf numFmtId="164" fontId="13" fillId="5" borderId="10" xfId="39" applyNumberFormat="1" applyFont="1" applyFill="1" applyBorder="1" applyAlignment="1">
      <alignment horizontal="center" vertical="center"/>
      <protection/>
    </xf>
    <xf numFmtId="164" fontId="13" fillId="7" borderId="10" xfId="39" applyNumberFormat="1" applyFont="1" applyFill="1" applyBorder="1" applyAlignment="1">
      <alignment horizontal="center" vertical="center"/>
      <protection/>
    </xf>
    <xf numFmtId="164" fontId="13" fillId="0" borderId="10" xfId="39" applyNumberFormat="1" applyFont="1" applyFill="1" applyBorder="1" applyAlignment="1">
      <alignment horizontal="center" vertical="center"/>
      <protection/>
    </xf>
    <xf numFmtId="164" fontId="12" fillId="5" borderId="10" xfId="0" applyNumberFormat="1" applyFont="1" applyFill="1" applyBorder="1" applyAlignment="1">
      <alignment horizontal="center" vertical="top" wrapText="1"/>
    </xf>
    <xf numFmtId="164" fontId="13" fillId="6" borderId="10" xfId="36" applyNumberFormat="1" applyFont="1" applyFill="1" applyBorder="1" applyAlignment="1">
      <alignment horizontal="center" vertical="center" wrapText="1"/>
      <protection/>
    </xf>
    <xf numFmtId="164" fontId="13" fillId="0" borderId="10" xfId="36" applyNumberFormat="1" applyFont="1" applyFill="1" applyBorder="1" applyAlignment="1">
      <alignment horizontal="center" vertical="center" wrapText="1"/>
      <protection/>
    </xf>
    <xf numFmtId="164" fontId="13" fillId="7" borderId="10" xfId="36" applyNumberFormat="1" applyFont="1" applyFill="1" applyBorder="1" applyAlignment="1">
      <alignment horizontal="center" vertical="center" wrapText="1"/>
      <protection/>
    </xf>
    <xf numFmtId="164" fontId="12" fillId="5" borderId="11" xfId="0" applyNumberFormat="1" applyFont="1" applyFill="1" applyBorder="1" applyAlignment="1">
      <alignment horizontal="center" vertical="top" wrapText="1"/>
    </xf>
    <xf numFmtId="164" fontId="12" fillId="5" borderId="12" xfId="0" applyNumberFormat="1" applyFont="1" applyFill="1" applyBorder="1" applyAlignment="1">
      <alignment horizontal="center" vertical="top" wrapText="1"/>
    </xf>
    <xf numFmtId="164" fontId="0" fillId="5" borderId="13" xfId="0" applyNumberFormat="1" applyFill="1" applyBorder="1" applyAlignment="1">
      <alignment horizontal="center" vertical="top" wrapText="1"/>
    </xf>
    <xf numFmtId="164" fontId="13" fillId="6" borderId="28" xfId="22" applyNumberFormat="1" applyFont="1" applyFill="1" applyBorder="1" applyAlignment="1">
      <alignment horizontal="center" vertical="center"/>
      <protection/>
    </xf>
    <xf numFmtId="164" fontId="13" fillId="6" borderId="28" xfId="22" applyNumberFormat="1" applyFont="1" applyFill="1" applyBorder="1" applyAlignment="1">
      <alignment horizontal="center" vertical="center" wrapText="1"/>
      <protection/>
    </xf>
    <xf numFmtId="164" fontId="1" fillId="5" borderId="30" xfId="0" applyNumberFormat="1" applyFont="1" applyFill="1" applyBorder="1" applyAlignment="1">
      <alignment horizontal="center" vertical="center" wrapText="1"/>
    </xf>
    <xf numFmtId="164" fontId="0" fillId="5" borderId="10" xfId="37" applyNumberFormat="1" applyFont="1" applyFill="1" applyBorder="1" applyAlignment="1">
      <alignment horizontal="center" vertical="center"/>
      <protection/>
    </xf>
    <xf numFmtId="164" fontId="0" fillId="6" borderId="10" xfId="37" applyNumberFormat="1" applyFont="1" applyFill="1" applyBorder="1" applyAlignment="1">
      <alignment horizontal="center" vertical="center"/>
      <protection/>
    </xf>
    <xf numFmtId="164" fontId="0" fillId="0" borderId="10" xfId="37" applyNumberFormat="1" applyFont="1" applyFill="1" applyBorder="1" applyAlignment="1">
      <alignment horizontal="center" vertical="center"/>
      <protection/>
    </xf>
    <xf numFmtId="164" fontId="0" fillId="0" borderId="8" xfId="0" applyNumberFormat="1" applyFont="1" applyFill="1" applyBorder="1" applyAlignment="1">
      <alignment horizontal="center" vertical="center" wrapText="1"/>
    </xf>
    <xf numFmtId="164" fontId="0" fillId="0" borderId="8" xfId="37" applyNumberFormat="1" applyFont="1" applyFill="1" applyBorder="1" applyAlignment="1">
      <alignment horizontal="center" vertical="center"/>
      <protection/>
    </xf>
    <xf numFmtId="164" fontId="0" fillId="5" borderId="10" xfId="35" applyNumberFormat="1" applyFont="1" applyFill="1" applyBorder="1" applyAlignment="1">
      <alignment horizontal="center" vertical="center" wrapText="1"/>
      <protection/>
    </xf>
    <xf numFmtId="164" fontId="0" fillId="5" borderId="10" xfId="34" applyNumberFormat="1" applyFont="1" applyFill="1" applyBorder="1" applyAlignment="1">
      <alignment horizontal="center" vertical="center" wrapText="1"/>
      <protection/>
    </xf>
    <xf numFmtId="164" fontId="13" fillId="6" borderId="10" xfId="35" applyNumberFormat="1" applyFont="1" applyFill="1" applyBorder="1" applyAlignment="1">
      <alignment horizontal="center" vertical="center"/>
      <protection/>
    </xf>
    <xf numFmtId="164" fontId="13" fillId="0" borderId="10" xfId="35" applyNumberFormat="1" applyFont="1" applyFill="1" applyBorder="1" applyAlignment="1">
      <alignment horizontal="center" vertical="center"/>
      <protection/>
    </xf>
    <xf numFmtId="164" fontId="13" fillId="7" borderId="10" xfId="35" applyNumberFormat="1" applyFont="1" applyFill="1" applyBorder="1" applyAlignment="1">
      <alignment horizontal="center" vertical="center"/>
      <protection/>
    </xf>
    <xf numFmtId="164" fontId="0" fillId="0" borderId="10" xfId="34" applyNumberFormat="1" applyFont="1" applyFill="1" applyBorder="1" applyAlignment="1">
      <alignment horizontal="center" vertical="center" wrapText="1"/>
      <protection/>
    </xf>
    <xf numFmtId="164" fontId="0" fillId="6" borderId="8" xfId="35" applyNumberFormat="1" applyFont="1" applyFill="1" applyBorder="1" applyAlignment="1">
      <alignment horizontal="center" vertical="center" wrapText="1"/>
      <protection/>
    </xf>
    <xf numFmtId="0" fontId="0" fillId="0" borderId="10" xfId="23" applyFont="1" applyFill="1" applyBorder="1" applyAlignment="1">
      <alignment horizontal="left" vertical="center" wrapText="1"/>
      <protection/>
    </xf>
    <xf numFmtId="0" fontId="13" fillId="5" borderId="10" xfId="22" applyFont="1" applyFill="1" applyBorder="1" applyAlignment="1">
      <alignment vertical="center" wrapText="1"/>
      <protection/>
    </xf>
    <xf numFmtId="14" fontId="0" fillId="0" borderId="31" xfId="0" applyNumberFormat="1" applyFill="1" applyBorder="1" applyAlignment="1">
      <alignment horizontal="center" vertical="center" wrapText="1"/>
    </xf>
    <xf numFmtId="0" fontId="13" fillId="0" borderId="8" xfId="22" applyFont="1" applyFill="1" applyBorder="1" applyAlignment="1">
      <alignment/>
      <protection/>
    </xf>
    <xf numFmtId="0" fontId="4" fillId="0" borderId="8" xfId="22" applyFont="1" applyFill="1" applyBorder="1" applyAlignment="1">
      <alignment wrapText="1"/>
      <protection/>
    </xf>
    <xf numFmtId="164" fontId="12" fillId="0" borderId="8" xfId="0" applyNumberFormat="1" applyFont="1" applyFill="1" applyBorder="1" applyAlignment="1">
      <alignment vertical="center" wrapText="1"/>
    </xf>
    <xf numFmtId="165" fontId="13" fillId="0" borderId="8" xfId="22" applyNumberFormat="1" applyFont="1" applyFill="1" applyBorder="1" applyAlignment="1">
      <alignment/>
      <protection/>
    </xf>
    <xf numFmtId="164" fontId="12" fillId="0" borderId="8" xfId="22" applyNumberFormat="1" applyFont="1" applyFill="1" applyBorder="1" applyAlignment="1">
      <alignment vertical="center" wrapText="1"/>
      <protection/>
    </xf>
    <xf numFmtId="165" fontId="13" fillId="0" borderId="8" xfId="22" applyNumberFormat="1" applyFont="1" applyFill="1" applyBorder="1" applyAlignment="1">
      <alignment wrapText="1"/>
      <protection/>
    </xf>
    <xf numFmtId="164" fontId="1" fillId="0" borderId="30" xfId="0" applyNumberFormat="1" applyFont="1" applyFill="1" applyBorder="1" applyAlignment="1">
      <alignment vertical="center" wrapText="1"/>
    </xf>
    <xf numFmtId="0" fontId="0" fillId="0" borderId="0" xfId="27" applyFont="1" applyFill="1" applyBorder="1" applyAlignment="1">
      <alignment vertical="center" wrapText="1"/>
      <protection/>
    </xf>
    <xf numFmtId="0" fontId="0" fillId="6" borderId="0" xfId="27" applyFont="1" applyFill="1" applyBorder="1" applyAlignment="1">
      <alignment vertical="center" wrapText="1"/>
      <protection/>
    </xf>
    <xf numFmtId="0" fontId="0" fillId="7" borderId="0" xfId="27" applyFont="1" applyFill="1" applyBorder="1" applyAlignment="1">
      <alignment vertical="center" wrapText="1"/>
      <protection/>
    </xf>
    <xf numFmtId="165" fontId="13" fillId="0" borderId="0" xfId="27" applyNumberFormat="1" applyFont="1" applyFill="1" applyBorder="1" applyAlignment="1">
      <alignment horizontal="center" vertical="center"/>
      <protection/>
    </xf>
    <xf numFmtId="165" fontId="13" fillId="5" borderId="0" xfId="27" applyNumberFormat="1" applyFont="1" applyFill="1" applyBorder="1" applyAlignment="1">
      <alignment horizontal="center" vertical="center"/>
      <protection/>
    </xf>
    <xf numFmtId="0" fontId="0" fillId="5" borderId="10" xfId="27" applyFont="1" applyFill="1" applyBorder="1" applyAlignment="1">
      <alignment horizontal="left" vertical="center" wrapText="1"/>
      <protection/>
    </xf>
    <xf numFmtId="0" fontId="0" fillId="5" borderId="0" xfId="27" applyFont="1" applyFill="1" applyBorder="1" applyAlignment="1">
      <alignment vertical="center" wrapText="1"/>
      <protection/>
    </xf>
    <xf numFmtId="0" fontId="0" fillId="6" borderId="10" xfId="27" applyFont="1" applyFill="1" applyBorder="1" applyAlignment="1">
      <alignment horizontal="left" vertical="center" wrapText="1"/>
      <protection/>
    </xf>
    <xf numFmtId="164" fontId="13" fillId="5" borderId="0" xfId="27" applyNumberFormat="1" applyFont="1" applyFill="1" applyBorder="1" applyAlignment="1">
      <alignment horizontal="center" vertical="center"/>
      <protection/>
    </xf>
    <xf numFmtId="0" fontId="0" fillId="6" borderId="0" xfId="27" applyFont="1" applyFill="1" applyBorder="1" applyAlignment="1">
      <alignment vertical="center" wrapText="1"/>
      <protection/>
    </xf>
    <xf numFmtId="14" fontId="0" fillId="0" borderId="5" xfId="0" applyNumberFormat="1" applyBorder="1" applyAlignment="1">
      <alignment wrapText="1"/>
    </xf>
    <xf numFmtId="0" fontId="0" fillId="0" borderId="5" xfId="0" applyBorder="1" applyAlignment="1">
      <alignment wrapText="1"/>
    </xf>
    <xf numFmtId="15" fontId="0" fillId="0" borderId="5" xfId="0" applyNumberFormat="1" applyBorder="1" applyAlignment="1">
      <alignment wrapText="1"/>
    </xf>
    <xf numFmtId="164" fontId="0" fillId="0" borderId="19" xfId="0" applyNumberFormat="1" applyFill="1" applyBorder="1" applyAlignment="1">
      <alignment horizontal="center"/>
    </xf>
    <xf numFmtId="0" fontId="0" fillId="0" borderId="10" xfId="22" applyFont="1" applyFill="1" applyBorder="1" applyAlignment="1">
      <alignment vertical="center" wrapText="1"/>
      <protection/>
    </xf>
    <xf numFmtId="14" fontId="0" fillId="0" borderId="1" xfId="0" applyNumberFormat="1" applyFill="1" applyBorder="1" applyAlignment="1">
      <alignment vertical="top" wrapText="1"/>
    </xf>
    <xf numFmtId="0" fontId="0" fillId="0" borderId="8" xfId="0" applyFill="1" applyBorder="1" applyAlignment="1">
      <alignment vertical="top" wrapText="1"/>
    </xf>
    <xf numFmtId="164" fontId="13" fillId="0" borderId="8" xfId="39" applyNumberFormat="1" applyFont="1" applyFill="1" applyBorder="1" applyAlignment="1">
      <alignment vertical="top" wrapText="1"/>
      <protection/>
    </xf>
    <xf numFmtId="164" fontId="12" fillId="0" borderId="10" xfId="0" applyNumberFormat="1" applyFont="1" applyFill="1" applyBorder="1" applyAlignment="1">
      <alignment horizontal="center" vertical="top" wrapText="1"/>
    </xf>
    <xf numFmtId="164" fontId="12" fillId="0" borderId="8" xfId="0" applyNumberFormat="1" applyFont="1" applyFill="1" applyBorder="1" applyAlignment="1">
      <alignment horizontal="center" vertical="top" wrapText="1"/>
    </xf>
    <xf numFmtId="0" fontId="1" fillId="3" borderId="36" xfId="0" applyFont="1" applyFill="1" applyBorder="1" applyAlignment="1">
      <alignment horizontal="center"/>
    </xf>
    <xf numFmtId="0" fontId="1" fillId="3" borderId="6" xfId="0" applyFont="1" applyFill="1" applyBorder="1" applyAlignment="1">
      <alignment horizontal="center"/>
    </xf>
    <xf numFmtId="0" fontId="1" fillId="3" borderId="24" xfId="0" applyFont="1" applyFill="1" applyBorder="1" applyAlignment="1">
      <alignment horizontal="center"/>
    </xf>
  </cellXfs>
  <cellStyles count="27">
    <cellStyle name="Normal" xfId="0"/>
    <cellStyle name="Comma" xfId="16"/>
    <cellStyle name="Comma [0]" xfId="17"/>
    <cellStyle name="Currency" xfId="18"/>
    <cellStyle name="Currency [0]" xfId="19"/>
    <cellStyle name="Followed Hyperlink" xfId="20"/>
    <cellStyle name="Hyperlink" xfId="21"/>
    <cellStyle name="Normal_A Walker" xfId="22"/>
    <cellStyle name="Normal_B Emery" xfId="23"/>
    <cellStyle name="Normal_C Bolt" xfId="24"/>
    <cellStyle name="Normal_C Elliott" xfId="25"/>
    <cellStyle name="Normal_Data Table" xfId="26"/>
    <cellStyle name="Normal_I Prosser" xfId="27"/>
    <cellStyle name="Normal_J Chittleburgh" xfId="28"/>
    <cellStyle name="Normal_J Lazarus" xfId="29"/>
    <cellStyle name="Normal_J May" xfId="30"/>
    <cellStyle name="Normal_J Thomas" xfId="31"/>
    <cellStyle name="Normal_L Rollason" xfId="32"/>
    <cellStyle name="Normal_M Beswick" xfId="33"/>
    <cellStyle name="Normal_M Lee" xfId="34"/>
    <cellStyle name="Normal_M Lloyd" xfId="35"/>
    <cellStyle name="Normal_P Bucks" xfId="36"/>
    <cellStyle name="Normal_R Goldson" xfId="37"/>
    <cellStyle name="Normal_S Walker" xfId="38"/>
    <cellStyle name="Normal_T Barlow" xfId="39"/>
    <cellStyle name="Percent" xfId="40"/>
    <cellStyle name="PSChar" xfId="4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H38"/>
  <sheetViews>
    <sheetView workbookViewId="0" topLeftCell="A13">
      <selection activeCell="A1" sqref="A1"/>
    </sheetView>
  </sheetViews>
  <sheetFormatPr defaultColWidth="9.140625" defaultRowHeight="12.75"/>
  <cols>
    <col min="1" max="1" width="5.140625" style="1" customWidth="1"/>
    <col min="2" max="16384" width="9.140625" style="1" customWidth="1"/>
  </cols>
  <sheetData>
    <row r="1" ht="12.75">
      <c r="B1" s="2" t="s">
        <v>81</v>
      </c>
    </row>
    <row r="3" ht="12.75">
      <c r="B3" s="2" t="s">
        <v>75</v>
      </c>
    </row>
    <row r="5" ht="12.75">
      <c r="B5" s="1" t="s">
        <v>3</v>
      </c>
    </row>
    <row r="7" ht="12.75">
      <c r="B7" s="1" t="s">
        <v>4</v>
      </c>
    </row>
    <row r="8" ht="12.75">
      <c r="B8" s="1" t="s">
        <v>5</v>
      </c>
    </row>
    <row r="9" ht="12.75">
      <c r="B9" s="1" t="s">
        <v>7</v>
      </c>
    </row>
    <row r="10" ht="12.75">
      <c r="B10" s="1" t="s">
        <v>8</v>
      </c>
    </row>
    <row r="13" ht="12.75">
      <c r="B13" s="1" t="s">
        <v>6</v>
      </c>
    </row>
    <row r="15" ht="12.75">
      <c r="B15" s="2" t="s">
        <v>84</v>
      </c>
    </row>
    <row r="16" ht="12.75">
      <c r="B16" s="2"/>
    </row>
    <row r="17" ht="12.75">
      <c r="B17" s="2" t="s">
        <v>76</v>
      </c>
    </row>
    <row r="18" ht="12.75">
      <c r="B18" s="1" t="s">
        <v>14</v>
      </c>
    </row>
    <row r="19" ht="12.75">
      <c r="B19" s="1" t="s">
        <v>12</v>
      </c>
    </row>
    <row r="20" ht="12.75">
      <c r="B20" s="1" t="s">
        <v>13</v>
      </c>
    </row>
    <row r="23" ht="12.75">
      <c r="B23" s="2" t="s">
        <v>77</v>
      </c>
    </row>
    <row r="24" spans="2:8" ht="12.75">
      <c r="B24" s="1" t="s">
        <v>78</v>
      </c>
      <c r="G24" s="1" t="s">
        <v>79</v>
      </c>
      <c r="H24" s="1" t="s">
        <v>80</v>
      </c>
    </row>
    <row r="27" ht="12.75">
      <c r="B27" s="1" t="s">
        <v>2</v>
      </c>
    </row>
    <row r="29" ht="12.75">
      <c r="B29" s="2" t="s">
        <v>82</v>
      </c>
    </row>
    <row r="31" ht="12.75">
      <c r="B31" s="1" t="s">
        <v>85</v>
      </c>
    </row>
    <row r="32" ht="12.75">
      <c r="B32" s="1" t="s">
        <v>86</v>
      </c>
    </row>
    <row r="33" ht="12.75">
      <c r="B33" s="1" t="s">
        <v>9</v>
      </c>
    </row>
    <row r="34" ht="12.75">
      <c r="B34" s="1" t="s">
        <v>10</v>
      </c>
    </row>
    <row r="35" ht="12.75">
      <c r="B35" s="1" t="s">
        <v>11</v>
      </c>
    </row>
    <row r="38" ht="12.75">
      <c r="B38" s="1" t="s">
        <v>83</v>
      </c>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B1:J14"/>
  <sheetViews>
    <sheetView workbookViewId="0" topLeftCell="A1">
      <selection activeCell="D12" sqref="D12"/>
    </sheetView>
  </sheetViews>
  <sheetFormatPr defaultColWidth="9.140625" defaultRowHeight="12.75"/>
  <cols>
    <col min="1" max="1" width="1.421875" style="1" customWidth="1"/>
    <col min="2" max="2" width="10.140625" style="1" bestFit="1" customWidth="1"/>
    <col min="3" max="3" width="13.8515625" style="1" customWidth="1"/>
    <col min="4" max="4" width="47.7109375" style="1" customWidth="1"/>
    <col min="5" max="8" width="10.28125" style="1" customWidth="1"/>
    <col min="9" max="9" width="14.7109375" style="1" customWidth="1"/>
    <col min="10" max="10" width="9.00390625" style="1" customWidth="1"/>
    <col min="11" max="16384" width="9.140625" style="1" customWidth="1"/>
  </cols>
  <sheetData>
    <row r="1" ht="12.75">
      <c r="B1" s="2" t="s">
        <v>42</v>
      </c>
    </row>
    <row r="2" spans="2:8" ht="12.75">
      <c r="B2" s="3" t="s">
        <v>43</v>
      </c>
      <c r="D2" s="78" t="s">
        <v>66</v>
      </c>
      <c r="E2" s="79" t="s">
        <v>67</v>
      </c>
      <c r="F2" s="40"/>
      <c r="H2" s="2" t="s">
        <v>98</v>
      </c>
    </row>
    <row r="3" spans="2:6" ht="12.75">
      <c r="B3" s="2" t="s">
        <v>44</v>
      </c>
      <c r="D3" s="3" t="str">
        <f>'B Emery'!D3</f>
        <v>2010-11</v>
      </c>
      <c r="E3" s="3" t="str">
        <f>'B Emery'!E3</f>
        <v>Quarter 3</v>
      </c>
      <c r="F3" s="3" t="str">
        <f>'B Emery'!F3</f>
        <v>1 October 2010 - 31 December 2010</v>
      </c>
    </row>
    <row r="4" ht="13.5" thickBot="1"/>
    <row r="5" spans="2:10" ht="12.75">
      <c r="B5" s="26" t="s">
        <v>45</v>
      </c>
      <c r="C5" s="25" t="s">
        <v>46</v>
      </c>
      <c r="D5" s="10" t="s">
        <v>47</v>
      </c>
      <c r="E5" s="459" t="s">
        <v>51</v>
      </c>
      <c r="F5" s="460"/>
      <c r="G5" s="460"/>
      <c r="H5" s="461"/>
      <c r="I5" s="11" t="s">
        <v>50</v>
      </c>
      <c r="J5" s="30" t="s">
        <v>54</v>
      </c>
    </row>
    <row r="6" spans="2:10" s="4" customFormat="1" ht="26.25" customHeight="1">
      <c r="B6" s="5"/>
      <c r="C6" s="12"/>
      <c r="D6" s="6"/>
      <c r="E6" s="7" t="s">
        <v>48</v>
      </c>
      <c r="F6" s="9" t="s">
        <v>49</v>
      </c>
      <c r="G6" s="9" t="s">
        <v>99</v>
      </c>
      <c r="H6" s="57" t="s">
        <v>1</v>
      </c>
      <c r="I6" s="12" t="s">
        <v>52</v>
      </c>
      <c r="J6" s="31" t="s">
        <v>55</v>
      </c>
    </row>
    <row r="7" spans="2:10" ht="12.75">
      <c r="B7" s="13"/>
      <c r="C7" s="14"/>
      <c r="D7" s="15"/>
      <c r="E7" s="16"/>
      <c r="F7" s="14"/>
      <c r="G7" s="14"/>
      <c r="H7" s="17"/>
      <c r="I7" s="14"/>
      <c r="J7" s="18"/>
    </row>
    <row r="8" spans="2:10" ht="12.75" customHeight="1">
      <c r="B8" s="60"/>
      <c r="C8" s="66"/>
      <c r="D8" s="68"/>
      <c r="E8" s="63"/>
      <c r="F8" s="67"/>
      <c r="G8" s="63"/>
      <c r="H8" s="64"/>
      <c r="I8" s="63"/>
      <c r="J8" s="65">
        <f>SUM(E8:I8)</f>
        <v>0</v>
      </c>
    </row>
    <row r="9" spans="2:10" s="71" customFormat="1" ht="12.75" customHeight="1">
      <c r="B9" s="56"/>
      <c r="C9" s="72"/>
      <c r="D9" s="69"/>
      <c r="E9" s="53"/>
      <c r="F9" s="59"/>
      <c r="G9" s="54"/>
      <c r="H9" s="55"/>
      <c r="I9" s="54"/>
      <c r="J9" s="36">
        <f>SUM(E9:I9)</f>
        <v>0</v>
      </c>
    </row>
    <row r="10" spans="2:10" ht="12.75">
      <c r="B10" s="27"/>
      <c r="C10" s="28"/>
      <c r="D10" s="29"/>
      <c r="E10" s="32"/>
      <c r="F10" s="33"/>
      <c r="G10" s="33"/>
      <c r="H10" s="34"/>
      <c r="I10" s="33"/>
      <c r="J10" s="35"/>
    </row>
    <row r="11" spans="2:10" ht="12.75">
      <c r="B11" s="27"/>
      <c r="C11" s="28"/>
      <c r="D11" s="29"/>
      <c r="E11" s="50">
        <f aca="true" t="shared" si="0" ref="E11:J11">SUM(E8:E10)</f>
        <v>0</v>
      </c>
      <c r="F11" s="51">
        <f t="shared" si="0"/>
        <v>0</v>
      </c>
      <c r="G11" s="51">
        <f t="shared" si="0"/>
        <v>0</v>
      </c>
      <c r="H11" s="52">
        <f t="shared" si="0"/>
        <v>0</v>
      </c>
      <c r="I11" s="51">
        <f t="shared" si="0"/>
        <v>0</v>
      </c>
      <c r="J11" s="37">
        <f t="shared" si="0"/>
        <v>0</v>
      </c>
    </row>
    <row r="12" spans="2:10" ht="13.5" thickBot="1">
      <c r="B12" s="19"/>
      <c r="C12" s="20"/>
      <c r="D12" s="21"/>
      <c r="E12" s="22"/>
      <c r="F12" s="20"/>
      <c r="G12" s="20"/>
      <c r="H12" s="23"/>
      <c r="I12" s="20"/>
      <c r="J12" s="24"/>
    </row>
    <row r="14" ht="12.75">
      <c r="B14" s="1" t="s">
        <v>92</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formula1>
    </dataValidation>
    <dataValidation type="list" allowBlank="1" showInputMessage="1" showErrorMessage="1" sqref="E2">
      <formula1>"Executive director, Non Executive Director, Chief Executive, Chairman"</formula1>
    </dataValidation>
  </dataValidations>
  <printOptions/>
  <pageMargins left="0.75" right="0.75" top="0.62" bottom="0.58" header="0.5" footer="0.5"/>
  <pageSetup fitToHeight="1" fitToWidth="1" horizontalDpi="600" verticalDpi="600" orientation="landscape" paperSize="9" scale="96" r:id="rId1"/>
</worksheet>
</file>

<file path=xl/worksheets/sheet11.xml><?xml version="1.0" encoding="utf-8"?>
<worksheet xmlns="http://schemas.openxmlformats.org/spreadsheetml/2006/main" xmlns:r="http://schemas.openxmlformats.org/officeDocument/2006/relationships">
  <sheetPr>
    <pageSetUpPr fitToPage="1"/>
  </sheetPr>
  <dimension ref="B1:J14"/>
  <sheetViews>
    <sheetView workbookViewId="0" topLeftCell="A1">
      <selection activeCell="F34" activeCellId="1" sqref="F27 F34"/>
    </sheetView>
  </sheetViews>
  <sheetFormatPr defaultColWidth="9.140625" defaultRowHeight="12.75"/>
  <cols>
    <col min="1" max="1" width="1.28515625" style="1" customWidth="1"/>
    <col min="2" max="2" width="10.140625" style="1" bestFit="1" customWidth="1"/>
    <col min="3" max="3" width="14.00390625" style="1" customWidth="1"/>
    <col min="4" max="4" width="40.57421875" style="1" customWidth="1"/>
    <col min="5" max="8" width="11.8515625" style="1" customWidth="1"/>
    <col min="9" max="9" width="16.140625" style="1" customWidth="1"/>
    <col min="10" max="10" width="10.140625" style="1" customWidth="1"/>
    <col min="11" max="16384" width="9.140625" style="1" customWidth="1"/>
  </cols>
  <sheetData>
    <row r="1" ht="12.75">
      <c r="B1" s="2" t="s">
        <v>42</v>
      </c>
    </row>
    <row r="2" spans="2:8" ht="12.75">
      <c r="B2" s="3" t="s">
        <v>43</v>
      </c>
      <c r="D2" s="78" t="s">
        <v>73</v>
      </c>
      <c r="E2" s="79" t="s">
        <v>61</v>
      </c>
      <c r="F2" s="80"/>
      <c r="H2" s="2" t="s">
        <v>97</v>
      </c>
    </row>
    <row r="3" spans="2:6" ht="12.75">
      <c r="B3" s="2" t="s">
        <v>44</v>
      </c>
      <c r="D3" s="3" t="str">
        <f>'B Emery'!D3</f>
        <v>2010-11</v>
      </c>
      <c r="E3" s="3" t="str">
        <f>'B Emery'!E3</f>
        <v>Quarter 3</v>
      </c>
      <c r="F3" s="3" t="str">
        <f>'B Emery'!F3</f>
        <v>1 October 2010 - 31 December 2010</v>
      </c>
    </row>
    <row r="4" ht="13.5" thickBot="1"/>
    <row r="5" spans="2:10" ht="12.75">
      <c r="B5" s="26" t="s">
        <v>45</v>
      </c>
      <c r="C5" s="25" t="s">
        <v>46</v>
      </c>
      <c r="D5" s="10" t="s">
        <v>47</v>
      </c>
      <c r="E5" s="459" t="s">
        <v>51</v>
      </c>
      <c r="F5" s="460"/>
      <c r="G5" s="460"/>
      <c r="H5" s="461"/>
      <c r="I5" s="11" t="s">
        <v>50</v>
      </c>
      <c r="J5" s="30" t="s">
        <v>54</v>
      </c>
    </row>
    <row r="6" spans="2:10" s="4" customFormat="1" ht="25.5">
      <c r="B6" s="5"/>
      <c r="C6" s="12"/>
      <c r="D6" s="6"/>
      <c r="E6" s="7" t="s">
        <v>48</v>
      </c>
      <c r="F6" s="9" t="s">
        <v>49</v>
      </c>
      <c r="G6" s="9" t="s">
        <v>99</v>
      </c>
      <c r="H6" s="57" t="s">
        <v>1</v>
      </c>
      <c r="I6" s="12" t="s">
        <v>52</v>
      </c>
      <c r="J6" s="31" t="s">
        <v>55</v>
      </c>
    </row>
    <row r="7" spans="2:10" ht="12.75">
      <c r="B7" s="13"/>
      <c r="C7" s="14"/>
      <c r="D7" s="15"/>
      <c r="E7" s="16"/>
      <c r="F7" s="14"/>
      <c r="G7" s="14"/>
      <c r="H7" s="17"/>
      <c r="I7" s="14"/>
      <c r="J7" s="18"/>
    </row>
    <row r="8" spans="2:10" ht="12.75">
      <c r="B8" s="60"/>
      <c r="C8" s="61"/>
      <c r="D8" s="70"/>
      <c r="E8" s="62"/>
      <c r="F8" s="63"/>
      <c r="G8" s="63"/>
      <c r="H8" s="64"/>
      <c r="I8" s="63"/>
      <c r="J8" s="65">
        <f>SUM(E8:I8)</f>
        <v>0</v>
      </c>
    </row>
    <row r="9" spans="2:10" ht="12.75">
      <c r="B9" s="56"/>
      <c r="C9" s="28"/>
      <c r="D9" s="69"/>
      <c r="E9" s="53"/>
      <c r="F9" s="54"/>
      <c r="G9" s="54"/>
      <c r="H9" s="55"/>
      <c r="I9" s="54"/>
      <c r="J9" s="36">
        <f>SUM(E9:I9)</f>
        <v>0</v>
      </c>
    </row>
    <row r="10" spans="2:10" ht="12.75">
      <c r="B10" s="27"/>
      <c r="C10" s="28"/>
      <c r="D10" s="29"/>
      <c r="E10" s="32"/>
      <c r="F10" s="33"/>
      <c r="G10" s="33"/>
      <c r="H10" s="34"/>
      <c r="I10" s="33"/>
      <c r="J10" s="35"/>
    </row>
    <row r="11" spans="2:10" ht="12.75">
      <c r="B11" s="27"/>
      <c r="C11" s="28"/>
      <c r="D11" s="29"/>
      <c r="E11" s="50">
        <f aca="true" t="shared" si="0" ref="E11:J11">SUM(E8:E10)</f>
        <v>0</v>
      </c>
      <c r="F11" s="51">
        <f t="shared" si="0"/>
        <v>0</v>
      </c>
      <c r="G11" s="51">
        <f t="shared" si="0"/>
        <v>0</v>
      </c>
      <c r="H11" s="52">
        <f t="shared" si="0"/>
        <v>0</v>
      </c>
      <c r="I11" s="51">
        <f t="shared" si="0"/>
        <v>0</v>
      </c>
      <c r="J11" s="37">
        <f t="shared" si="0"/>
        <v>0</v>
      </c>
    </row>
    <row r="12" spans="2:10" ht="13.5" thickBot="1">
      <c r="B12" s="19"/>
      <c r="C12" s="20"/>
      <c r="D12" s="21"/>
      <c r="E12" s="22"/>
      <c r="F12" s="20"/>
      <c r="G12" s="20"/>
      <c r="H12" s="23"/>
      <c r="I12" s="20"/>
      <c r="J12" s="24"/>
    </row>
    <row r="14" ht="12.75">
      <c r="B14" s="1" t="s">
        <v>92</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formula1>
    </dataValidation>
    <dataValidation type="list" allowBlank="1" showInputMessage="1" showErrorMessage="1" sqref="E2">
      <formula1>"Executive director, Non Executive Director, Chief Executive, Chairman"</formula1>
    </dataValidation>
  </dataValidations>
  <printOptions/>
  <pageMargins left="0.75" right="0.75" top="0.58" bottom="0.55" header="0.5" footer="0.5"/>
  <pageSetup fitToHeight="1" fitToWidth="1" horizontalDpi="600" verticalDpi="600" orientation="landscape" paperSize="9" scale="95" r:id="rId1"/>
</worksheet>
</file>

<file path=xl/worksheets/sheet12.xml><?xml version="1.0" encoding="utf-8"?>
<worksheet xmlns="http://schemas.openxmlformats.org/spreadsheetml/2006/main" xmlns:r="http://schemas.openxmlformats.org/officeDocument/2006/relationships">
  <sheetPr>
    <pageSetUpPr fitToPage="1"/>
  </sheetPr>
  <dimension ref="A1:J17"/>
  <sheetViews>
    <sheetView workbookViewId="0" topLeftCell="A1">
      <selection activeCell="A1" sqref="A1"/>
    </sheetView>
  </sheetViews>
  <sheetFormatPr defaultColWidth="9.140625" defaultRowHeight="12.75"/>
  <cols>
    <col min="1" max="1" width="1.421875" style="1" customWidth="1"/>
    <col min="2" max="2" width="10.57421875" style="1" customWidth="1"/>
    <col min="3" max="3" width="14.7109375" style="1" customWidth="1"/>
    <col min="4" max="4" width="43.8515625" style="1" customWidth="1"/>
    <col min="5" max="9" width="10.8515625" style="1" customWidth="1"/>
    <col min="10" max="10" width="10.421875" style="1" customWidth="1"/>
    <col min="11" max="16384" width="9.140625" style="1" customWidth="1"/>
  </cols>
  <sheetData>
    <row r="1" ht="12.75">
      <c r="B1" s="2" t="s">
        <v>42</v>
      </c>
    </row>
    <row r="2" spans="2:6" ht="12.75">
      <c r="B2" s="3" t="s">
        <v>43</v>
      </c>
      <c r="D2" s="38" t="s">
        <v>68</v>
      </c>
      <c r="E2" s="39" t="s">
        <v>67</v>
      </c>
      <c r="F2" s="40"/>
    </row>
    <row r="3" spans="2:6" ht="12.75">
      <c r="B3" s="2" t="s">
        <v>44</v>
      </c>
      <c r="D3" s="3" t="str">
        <f>'B Emery'!D3</f>
        <v>2010-11</v>
      </c>
      <c r="E3" s="3" t="str">
        <f>'B Emery'!E3</f>
        <v>Quarter 3</v>
      </c>
      <c r="F3" s="3" t="str">
        <f>'B Emery'!F3</f>
        <v>1 October 2010 - 31 December 2010</v>
      </c>
    </row>
    <row r="4" ht="13.5" thickBot="1"/>
    <row r="5" spans="2:10" ht="12.75">
      <c r="B5" s="26" t="s">
        <v>45</v>
      </c>
      <c r="C5" s="25" t="s">
        <v>46</v>
      </c>
      <c r="D5" s="10" t="s">
        <v>47</v>
      </c>
      <c r="E5" s="459" t="s">
        <v>51</v>
      </c>
      <c r="F5" s="460"/>
      <c r="G5" s="460"/>
      <c r="H5" s="461"/>
      <c r="I5" s="11" t="s">
        <v>50</v>
      </c>
      <c r="J5" s="30" t="s">
        <v>54</v>
      </c>
    </row>
    <row r="6" spans="2:10" s="4" customFormat="1" ht="38.25" customHeight="1">
      <c r="B6" s="5"/>
      <c r="C6" s="12"/>
      <c r="D6" s="6"/>
      <c r="E6" s="7" t="s">
        <v>48</v>
      </c>
      <c r="F6" s="9" t="s">
        <v>49</v>
      </c>
      <c r="G6" s="9" t="s">
        <v>99</v>
      </c>
      <c r="H6" s="57" t="s">
        <v>1</v>
      </c>
      <c r="I6" s="12" t="s">
        <v>52</v>
      </c>
      <c r="J6" s="31" t="s">
        <v>55</v>
      </c>
    </row>
    <row r="7" spans="1:10" ht="27.75" customHeight="1">
      <c r="A7" s="71"/>
      <c r="B7" s="132">
        <v>40423</v>
      </c>
      <c r="C7" s="319" t="s">
        <v>184</v>
      </c>
      <c r="D7" s="320" t="s">
        <v>185</v>
      </c>
      <c r="E7" s="170"/>
      <c r="F7" s="237"/>
      <c r="G7" s="237">
        <v>27.58</v>
      </c>
      <c r="H7" s="170"/>
      <c r="I7" s="401"/>
      <c r="J7" s="292">
        <f aca="true" t="shared" si="0" ref="J7:J12">SUM(E7:I7)</f>
        <v>27.58</v>
      </c>
    </row>
    <row r="8" spans="1:10" ht="25.5">
      <c r="A8" s="71"/>
      <c r="B8" s="135">
        <v>40469</v>
      </c>
      <c r="C8" s="310" t="s">
        <v>235</v>
      </c>
      <c r="D8" s="288" t="s">
        <v>131</v>
      </c>
      <c r="E8" s="173"/>
      <c r="F8" s="371">
        <v>61.94</v>
      </c>
      <c r="G8" s="211"/>
      <c r="H8" s="173"/>
      <c r="I8" s="372"/>
      <c r="J8" s="313">
        <f t="shared" si="0"/>
        <v>61.94</v>
      </c>
    </row>
    <row r="9" spans="1:10" ht="25.5">
      <c r="A9" s="71"/>
      <c r="B9" s="132">
        <v>40470</v>
      </c>
      <c r="C9" s="183" t="s">
        <v>108</v>
      </c>
      <c r="D9" s="321" t="s">
        <v>132</v>
      </c>
      <c r="E9" s="170"/>
      <c r="F9" s="238">
        <v>47.32</v>
      </c>
      <c r="G9" s="170"/>
      <c r="H9" s="238"/>
      <c r="I9" s="238"/>
      <c r="J9" s="292">
        <f t="shared" si="0"/>
        <v>47.32</v>
      </c>
    </row>
    <row r="10" spans="1:10" ht="25.5">
      <c r="A10" s="71"/>
      <c r="B10" s="135">
        <v>40491</v>
      </c>
      <c r="C10" s="310" t="s">
        <v>236</v>
      </c>
      <c r="D10" s="310" t="s">
        <v>144</v>
      </c>
      <c r="E10" s="173"/>
      <c r="F10" s="371">
        <v>78.52</v>
      </c>
      <c r="G10" s="211"/>
      <c r="H10" s="173"/>
      <c r="I10" s="372"/>
      <c r="J10" s="313">
        <f t="shared" si="0"/>
        <v>78.52</v>
      </c>
    </row>
    <row r="11" spans="1:10" ht="26.25" customHeight="1">
      <c r="A11" s="71"/>
      <c r="B11" s="132">
        <v>40492</v>
      </c>
      <c r="C11" s="322" t="s">
        <v>237</v>
      </c>
      <c r="D11" s="322" t="s">
        <v>145</v>
      </c>
      <c r="E11" s="170"/>
      <c r="F11" s="375">
        <v>24.89</v>
      </c>
      <c r="G11" s="239"/>
      <c r="H11" s="170"/>
      <c r="I11" s="376"/>
      <c r="J11" s="292">
        <f t="shared" si="0"/>
        <v>24.89</v>
      </c>
    </row>
    <row r="12" spans="1:10" ht="26.25" customHeight="1">
      <c r="A12" s="71"/>
      <c r="B12" s="135">
        <v>40513</v>
      </c>
      <c r="C12" s="310" t="s">
        <v>232</v>
      </c>
      <c r="D12" s="453" t="s">
        <v>278</v>
      </c>
      <c r="E12" s="173"/>
      <c r="F12" s="371">
        <v>62.04</v>
      </c>
      <c r="G12" s="211"/>
      <c r="H12" s="173"/>
      <c r="I12" s="372"/>
      <c r="J12" s="313">
        <f t="shared" si="0"/>
        <v>62.04</v>
      </c>
    </row>
    <row r="13" spans="2:10" ht="12.75" customHeight="1">
      <c r="B13" s="132"/>
      <c r="C13" s="187"/>
      <c r="D13" s="323"/>
      <c r="E13" s="324"/>
      <c r="F13" s="325"/>
      <c r="G13" s="326"/>
      <c r="H13" s="324"/>
      <c r="I13" s="402"/>
      <c r="J13" s="151"/>
    </row>
    <row r="14" spans="2:10" ht="12.75">
      <c r="B14" s="148"/>
      <c r="C14" s="189"/>
      <c r="D14" s="189"/>
      <c r="E14" s="242">
        <f aca="true" t="shared" si="1" ref="E14:J14">SUM(E7:E12)</f>
        <v>0</v>
      </c>
      <c r="F14" s="242">
        <f t="shared" si="1"/>
        <v>274.71</v>
      </c>
      <c r="G14" s="242">
        <f t="shared" si="1"/>
        <v>27.58</v>
      </c>
      <c r="H14" s="242">
        <f t="shared" si="1"/>
        <v>0</v>
      </c>
      <c r="I14" s="242">
        <f t="shared" si="1"/>
        <v>0</v>
      </c>
      <c r="J14" s="243">
        <f t="shared" si="1"/>
        <v>302.29</v>
      </c>
    </row>
    <row r="15" spans="2:10" ht="13.5" thickBot="1">
      <c r="B15" s="19"/>
      <c r="C15" s="20"/>
      <c r="D15" s="21"/>
      <c r="E15" s="22"/>
      <c r="F15" s="20"/>
      <c r="G15" s="20"/>
      <c r="H15" s="23"/>
      <c r="I15" s="20"/>
      <c r="J15" s="452">
        <f>J14-SUM(E14:I14)</f>
        <v>0</v>
      </c>
    </row>
    <row r="17" ht="12.75">
      <c r="B17" s="1" t="s">
        <v>92</v>
      </c>
    </row>
  </sheetData>
  <mergeCells count="1">
    <mergeCell ref="E5:H5"/>
  </mergeCells>
  <conditionalFormatting sqref="J15">
    <cfRule type="cellIs" priority="1" dxfId="0" operator="equal" stopIfTrue="1">
      <formula>0</formula>
    </cfRule>
  </conditionalFormatting>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Mike Lloyd,Steve Walker"</formula1>
    </dataValidation>
    <dataValidation type="list" allowBlank="1" showInputMessage="1" showErrorMessage="1" sqref="E2">
      <formula1>"Executive director, Non Executive Director, Chief Executive, Chairman"</formula1>
    </dataValidation>
  </dataValidations>
  <printOptions/>
  <pageMargins left="0.75" right="0.75" top="0.58" bottom="0.58" header="0.5" footer="0.5"/>
  <pageSetup fitToHeight="2" fitToWidth="1" horizontalDpi="600" verticalDpi="600" orientation="landscape" paperSize="9" scale="98" r:id="rId1"/>
</worksheet>
</file>

<file path=xl/worksheets/sheet13.xml><?xml version="1.0" encoding="utf-8"?>
<worksheet xmlns="http://schemas.openxmlformats.org/spreadsheetml/2006/main" xmlns:r="http://schemas.openxmlformats.org/officeDocument/2006/relationships">
  <sheetPr>
    <pageSetUpPr fitToPage="1"/>
  </sheetPr>
  <dimension ref="B1:J20"/>
  <sheetViews>
    <sheetView workbookViewId="0" topLeftCell="A1">
      <selection activeCell="A1" sqref="A1"/>
    </sheetView>
  </sheetViews>
  <sheetFormatPr defaultColWidth="9.140625" defaultRowHeight="12.75"/>
  <cols>
    <col min="1" max="1" width="1.421875" style="1" customWidth="1"/>
    <col min="2" max="2" width="10.140625" style="1" bestFit="1" customWidth="1"/>
    <col min="3" max="3" width="13.8515625" style="1" customWidth="1"/>
    <col min="4" max="4" width="41.2812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100</v>
      </c>
      <c r="E2" s="39" t="s">
        <v>61</v>
      </c>
      <c r="F2" s="40"/>
    </row>
    <row r="3" spans="2:6" ht="12.75">
      <c r="B3" s="2" t="s">
        <v>44</v>
      </c>
      <c r="D3" s="3" t="str">
        <f>'B Emery'!D3</f>
        <v>2010-11</v>
      </c>
      <c r="E3" s="3" t="str">
        <f>'B Emery'!E3</f>
        <v>Quarter 3</v>
      </c>
      <c r="F3" s="3" t="str">
        <f>'B Emery'!F3</f>
        <v>1 October 2010 - 31 December 2010</v>
      </c>
    </row>
    <row r="4" ht="13.5" thickBot="1"/>
    <row r="5" spans="2:10" ht="12.75">
      <c r="B5" s="26" t="s">
        <v>45</v>
      </c>
      <c r="C5" s="25" t="s">
        <v>46</v>
      </c>
      <c r="D5" s="10" t="s">
        <v>47</v>
      </c>
      <c r="E5" s="459" t="s">
        <v>51</v>
      </c>
      <c r="F5" s="460"/>
      <c r="G5" s="460"/>
      <c r="H5" s="461"/>
      <c r="I5" s="11" t="s">
        <v>50</v>
      </c>
      <c r="J5" s="30" t="s">
        <v>54</v>
      </c>
    </row>
    <row r="6" spans="2:10" s="4" customFormat="1" ht="27.75" customHeight="1">
      <c r="B6" s="5"/>
      <c r="C6" s="12"/>
      <c r="D6" s="6"/>
      <c r="E6" s="7" t="s">
        <v>48</v>
      </c>
      <c r="F6" s="9" t="s">
        <v>49</v>
      </c>
      <c r="G6" s="9" t="s">
        <v>99</v>
      </c>
      <c r="H6" s="57" t="s">
        <v>1</v>
      </c>
      <c r="I6" s="12" t="s">
        <v>52</v>
      </c>
      <c r="J6" s="31" t="s">
        <v>55</v>
      </c>
    </row>
    <row r="7" spans="2:10" ht="25.5">
      <c r="B7" s="327">
        <v>40387</v>
      </c>
      <c r="C7" s="328" t="s">
        <v>175</v>
      </c>
      <c r="D7" s="329" t="s">
        <v>183</v>
      </c>
      <c r="E7" s="403">
        <v>222.5</v>
      </c>
      <c r="F7" s="404"/>
      <c r="G7" s="170"/>
      <c r="H7" s="240"/>
      <c r="I7" s="403"/>
      <c r="J7" s="292">
        <f aca="true" t="shared" si="0" ref="J7:J15">SUM(E7:I7)</f>
        <v>222.5</v>
      </c>
    </row>
    <row r="8" spans="2:10" ht="25.5">
      <c r="B8" s="330">
        <v>40422</v>
      </c>
      <c r="C8" s="331" t="s">
        <v>175</v>
      </c>
      <c r="D8" s="332" t="s">
        <v>182</v>
      </c>
      <c r="E8" s="405">
        <v>79.2</v>
      </c>
      <c r="F8" s="406"/>
      <c r="G8" s="173"/>
      <c r="H8" s="241"/>
      <c r="I8" s="405"/>
      <c r="J8" s="313">
        <f t="shared" si="0"/>
        <v>79.2</v>
      </c>
    </row>
    <row r="9" spans="2:10" ht="38.25">
      <c r="B9" s="126">
        <v>40422</v>
      </c>
      <c r="C9" s="336" t="s">
        <v>158</v>
      </c>
      <c r="D9" s="333" t="s">
        <v>279</v>
      </c>
      <c r="E9" s="158"/>
      <c r="F9" s="158"/>
      <c r="G9" s="170"/>
      <c r="H9" s="404">
        <v>136.41</v>
      </c>
      <c r="I9" s="404"/>
      <c r="J9" s="292">
        <f t="shared" si="0"/>
        <v>136.41</v>
      </c>
    </row>
    <row r="10" spans="2:10" ht="25.5">
      <c r="B10" s="330">
        <v>40423</v>
      </c>
      <c r="C10" s="335" t="s">
        <v>180</v>
      </c>
      <c r="D10" s="334" t="s">
        <v>181</v>
      </c>
      <c r="E10" s="406">
        <v>79.4</v>
      </c>
      <c r="F10" s="406"/>
      <c r="G10" s="173"/>
      <c r="H10" s="241"/>
      <c r="I10" s="406"/>
      <c r="J10" s="313">
        <f t="shared" si="0"/>
        <v>79.4</v>
      </c>
    </row>
    <row r="11" spans="2:10" ht="25.5">
      <c r="B11" s="327">
        <v>40427</v>
      </c>
      <c r="C11" s="328" t="s">
        <v>175</v>
      </c>
      <c r="D11" s="329" t="s">
        <v>179</v>
      </c>
      <c r="E11" s="403">
        <v>151.1</v>
      </c>
      <c r="F11" s="404"/>
      <c r="G11" s="170"/>
      <c r="H11" s="240"/>
      <c r="I11" s="403"/>
      <c r="J11" s="292">
        <f t="shared" si="0"/>
        <v>151.1</v>
      </c>
    </row>
    <row r="12" spans="2:10" ht="25.5">
      <c r="B12" s="330">
        <v>40427</v>
      </c>
      <c r="C12" s="335" t="s">
        <v>219</v>
      </c>
      <c r="D12" s="334" t="s">
        <v>220</v>
      </c>
      <c r="E12" s="159"/>
      <c r="F12" s="406"/>
      <c r="G12" s="406">
        <v>27.57</v>
      </c>
      <c r="H12" s="241"/>
      <c r="I12" s="406"/>
      <c r="J12" s="313">
        <f>SUM(E12:I12)</f>
        <v>27.57</v>
      </c>
    </row>
    <row r="13" spans="2:10" ht="25.5">
      <c r="B13" s="327">
        <v>40437</v>
      </c>
      <c r="C13" s="336" t="s">
        <v>177</v>
      </c>
      <c r="D13" s="333" t="s">
        <v>178</v>
      </c>
      <c r="E13" s="404">
        <v>160.4</v>
      </c>
      <c r="F13" s="404"/>
      <c r="G13" s="170"/>
      <c r="H13" s="240"/>
      <c r="I13" s="404"/>
      <c r="J13" s="292">
        <f t="shared" si="0"/>
        <v>160.4</v>
      </c>
    </row>
    <row r="14" spans="2:10" ht="25.5">
      <c r="B14" s="330">
        <v>40441</v>
      </c>
      <c r="C14" s="335" t="s">
        <v>175</v>
      </c>
      <c r="D14" s="334" t="s">
        <v>176</v>
      </c>
      <c r="E14" s="406">
        <v>213</v>
      </c>
      <c r="F14" s="406"/>
      <c r="G14" s="173"/>
      <c r="H14" s="241"/>
      <c r="I14" s="406"/>
      <c r="J14" s="313">
        <f t="shared" si="0"/>
        <v>213</v>
      </c>
    </row>
    <row r="15" spans="2:10" ht="25.5">
      <c r="B15" s="327">
        <v>40441</v>
      </c>
      <c r="C15" s="336" t="s">
        <v>158</v>
      </c>
      <c r="D15" s="333" t="s">
        <v>243</v>
      </c>
      <c r="E15" s="158"/>
      <c r="F15" s="404"/>
      <c r="G15" s="170"/>
      <c r="H15" s="404">
        <v>145</v>
      </c>
      <c r="I15" s="404"/>
      <c r="J15" s="292">
        <f t="shared" si="0"/>
        <v>145</v>
      </c>
    </row>
    <row r="16" spans="2:10" ht="12.75">
      <c r="B16" s="454"/>
      <c r="C16" s="455"/>
      <c r="D16" s="456"/>
      <c r="E16" s="457"/>
      <c r="F16" s="457"/>
      <c r="G16" s="458"/>
      <c r="H16" s="458"/>
      <c r="I16" s="458"/>
      <c r="J16" s="313"/>
    </row>
    <row r="17" spans="2:10" ht="12.75">
      <c r="B17" s="27"/>
      <c r="C17" s="28"/>
      <c r="D17" s="29"/>
      <c r="E17" s="242">
        <f aca="true" t="shared" si="1" ref="E17:J17">SUM(E7:E15)</f>
        <v>905.6</v>
      </c>
      <c r="F17" s="242">
        <f t="shared" si="1"/>
        <v>0</v>
      </c>
      <c r="G17" s="242">
        <f t="shared" si="1"/>
        <v>27.57</v>
      </c>
      <c r="H17" s="242">
        <f t="shared" si="1"/>
        <v>281.40999999999997</v>
      </c>
      <c r="I17" s="242">
        <f t="shared" si="1"/>
        <v>0</v>
      </c>
      <c r="J17" s="243">
        <f t="shared" si="1"/>
        <v>1214.58</v>
      </c>
    </row>
    <row r="18" spans="2:10" ht="13.5" thickBot="1">
      <c r="B18" s="19"/>
      <c r="C18" s="20"/>
      <c r="D18" s="21"/>
      <c r="E18" s="22"/>
      <c r="F18" s="20"/>
      <c r="G18" s="20"/>
      <c r="H18" s="23"/>
      <c r="I18" s="20"/>
      <c r="J18" s="452">
        <f>J17-SUM(E17:I17)</f>
        <v>0</v>
      </c>
    </row>
    <row r="20" ht="12.75">
      <c r="B20" s="1" t="s">
        <v>92</v>
      </c>
    </row>
  </sheetData>
  <mergeCells count="1">
    <mergeCell ref="E5:H5"/>
  </mergeCells>
  <conditionalFormatting sqref="J18">
    <cfRule type="cellIs" priority="1" dxfId="0" operator="equal" stopIfTrue="1">
      <formula>0</formula>
    </cfRule>
  </conditionalFormatting>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14.xml><?xml version="1.0" encoding="utf-8"?>
<worksheet xmlns="http://schemas.openxmlformats.org/spreadsheetml/2006/main" xmlns:r="http://schemas.openxmlformats.org/officeDocument/2006/relationships">
  <sheetPr>
    <pageSetUpPr fitToPage="1"/>
  </sheetPr>
  <dimension ref="B1:J23"/>
  <sheetViews>
    <sheetView workbookViewId="0" topLeftCell="A1">
      <selection activeCell="A1" sqref="A1"/>
    </sheetView>
  </sheetViews>
  <sheetFormatPr defaultColWidth="9.140625" defaultRowHeight="12.75"/>
  <cols>
    <col min="1" max="1" width="1.421875" style="1" customWidth="1"/>
    <col min="2" max="2" width="10.140625" style="1" bestFit="1" customWidth="1"/>
    <col min="3" max="3" width="14.140625" style="1" customWidth="1"/>
    <col min="4" max="4" width="43.2812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69</v>
      </c>
      <c r="E2" s="39" t="s">
        <v>61</v>
      </c>
      <c r="F2" s="40"/>
    </row>
    <row r="3" spans="2:6" ht="12.75">
      <c r="B3" s="2" t="s">
        <v>44</v>
      </c>
      <c r="D3" s="3" t="str">
        <f>'B Emery'!D3</f>
        <v>2010-11</v>
      </c>
      <c r="E3" s="3" t="str">
        <f>'B Emery'!E3</f>
        <v>Quarter 3</v>
      </c>
      <c r="F3" s="3" t="str">
        <f>'B Emery'!F3</f>
        <v>1 October 2010 - 31 December 2010</v>
      </c>
    </row>
    <row r="4" ht="13.5" thickBot="1"/>
    <row r="5" spans="2:10" ht="12.75">
      <c r="B5" s="26" t="s">
        <v>45</v>
      </c>
      <c r="C5" s="25" t="s">
        <v>46</v>
      </c>
      <c r="D5" s="10" t="s">
        <v>47</v>
      </c>
      <c r="E5" s="459" t="s">
        <v>51</v>
      </c>
      <c r="F5" s="460"/>
      <c r="G5" s="460"/>
      <c r="H5" s="461"/>
      <c r="I5" s="11" t="s">
        <v>50</v>
      </c>
      <c r="J5" s="30" t="s">
        <v>54</v>
      </c>
    </row>
    <row r="6" spans="2:10" s="4" customFormat="1" ht="26.25" customHeight="1">
      <c r="B6" s="5"/>
      <c r="C6" s="12"/>
      <c r="D6" s="6"/>
      <c r="E6" s="7" t="s">
        <v>48</v>
      </c>
      <c r="F6" s="9" t="s">
        <v>49</v>
      </c>
      <c r="G6" s="9" t="s">
        <v>99</v>
      </c>
      <c r="H6" s="57" t="s">
        <v>1</v>
      </c>
      <c r="I6" s="12" t="s">
        <v>52</v>
      </c>
      <c r="J6" s="31" t="s">
        <v>55</v>
      </c>
    </row>
    <row r="7" spans="2:10" ht="25.5">
      <c r="B7" s="204">
        <v>40287</v>
      </c>
      <c r="C7" s="337" t="s">
        <v>171</v>
      </c>
      <c r="D7" s="340" t="s">
        <v>152</v>
      </c>
      <c r="E7" s="344"/>
      <c r="F7" s="408">
        <v>48</v>
      </c>
      <c r="G7" s="170"/>
      <c r="H7" s="170"/>
      <c r="I7" s="408"/>
      <c r="J7" s="292">
        <f>SUM(E7:I7)</f>
        <v>48</v>
      </c>
    </row>
    <row r="8" spans="2:10" ht="38.25">
      <c r="B8" s="200">
        <v>40308</v>
      </c>
      <c r="C8" s="342" t="s">
        <v>268</v>
      </c>
      <c r="D8" s="342" t="s">
        <v>269</v>
      </c>
      <c r="E8" s="173"/>
      <c r="F8" s="211"/>
      <c r="G8" s="409">
        <v>7.8</v>
      </c>
      <c r="H8" s="173"/>
      <c r="I8" s="409"/>
      <c r="J8" s="313">
        <f aca="true" t="shared" si="0" ref="J8:J18">SUM(E8:I8)</f>
        <v>7.8</v>
      </c>
    </row>
    <row r="9" spans="2:10" ht="25.5">
      <c r="B9" s="204">
        <v>40309</v>
      </c>
      <c r="C9" s="337" t="s">
        <v>172</v>
      </c>
      <c r="D9" s="341" t="s">
        <v>173</v>
      </c>
      <c r="E9" s="344"/>
      <c r="F9" s="408">
        <v>48.2</v>
      </c>
      <c r="G9" s="170"/>
      <c r="H9" s="170"/>
      <c r="I9" s="408"/>
      <c r="J9" s="292">
        <f>SUM(E9:I9)</f>
        <v>48.2</v>
      </c>
    </row>
    <row r="10" spans="2:10" ht="25.5">
      <c r="B10" s="200">
        <v>40315</v>
      </c>
      <c r="C10" s="338" t="s">
        <v>171</v>
      </c>
      <c r="D10" s="342" t="s">
        <v>152</v>
      </c>
      <c r="E10" s="345"/>
      <c r="F10" s="410">
        <v>48.2</v>
      </c>
      <c r="G10" s="173"/>
      <c r="H10" s="173"/>
      <c r="I10" s="410"/>
      <c r="J10" s="313">
        <f t="shared" si="0"/>
        <v>48.2</v>
      </c>
    </row>
    <row r="11" spans="2:10" ht="25.5">
      <c r="B11" s="204">
        <v>40325</v>
      </c>
      <c r="C11" s="337" t="s">
        <v>171</v>
      </c>
      <c r="D11" s="341" t="s">
        <v>272</v>
      </c>
      <c r="E11" s="344"/>
      <c r="F11" s="408">
        <v>96.4</v>
      </c>
      <c r="G11" s="170"/>
      <c r="H11" s="170"/>
      <c r="I11" s="408"/>
      <c r="J11" s="292">
        <f t="shared" si="0"/>
        <v>96.4</v>
      </c>
    </row>
    <row r="12" spans="2:10" ht="25.5">
      <c r="B12" s="200">
        <v>40350</v>
      </c>
      <c r="C12" s="338" t="s">
        <v>171</v>
      </c>
      <c r="D12" s="343" t="s">
        <v>152</v>
      </c>
      <c r="E12" s="345"/>
      <c r="F12" s="410">
        <v>19</v>
      </c>
      <c r="G12" s="173"/>
      <c r="H12" s="173"/>
      <c r="I12" s="410"/>
      <c r="J12" s="313">
        <f t="shared" si="0"/>
        <v>19</v>
      </c>
    </row>
    <row r="13" spans="2:10" ht="25.5">
      <c r="B13" s="204">
        <v>40358</v>
      </c>
      <c r="C13" s="337" t="s">
        <v>171</v>
      </c>
      <c r="D13" s="341" t="s">
        <v>273</v>
      </c>
      <c r="E13" s="344"/>
      <c r="F13" s="408">
        <v>80.95</v>
      </c>
      <c r="G13" s="170"/>
      <c r="H13" s="170"/>
      <c r="I13" s="408"/>
      <c r="J13" s="292">
        <f t="shared" si="0"/>
        <v>80.95</v>
      </c>
    </row>
    <row r="14" spans="2:10" ht="25.5">
      <c r="B14" s="200" t="s">
        <v>239</v>
      </c>
      <c r="C14" s="338" t="s">
        <v>171</v>
      </c>
      <c r="D14" s="343" t="s">
        <v>280</v>
      </c>
      <c r="E14" s="345"/>
      <c r="F14" s="410">
        <v>87.7</v>
      </c>
      <c r="G14" s="173"/>
      <c r="H14" s="173"/>
      <c r="I14" s="410"/>
      <c r="J14" s="313">
        <f>SUM(E14:I14)</f>
        <v>87.7</v>
      </c>
    </row>
    <row r="15" spans="2:10" ht="25.5">
      <c r="B15" s="204">
        <v>40394</v>
      </c>
      <c r="C15" s="337" t="s">
        <v>174</v>
      </c>
      <c r="D15" s="341" t="s">
        <v>173</v>
      </c>
      <c r="E15" s="344"/>
      <c r="F15" s="408">
        <v>33.95</v>
      </c>
      <c r="G15" s="170"/>
      <c r="H15" s="170"/>
      <c r="I15" s="408"/>
      <c r="J15" s="292">
        <f t="shared" si="0"/>
        <v>33.95</v>
      </c>
    </row>
    <row r="16" spans="2:10" ht="38.25">
      <c r="B16" s="200">
        <v>40422</v>
      </c>
      <c r="C16" s="339" t="s">
        <v>238</v>
      </c>
      <c r="D16" s="342" t="s">
        <v>170</v>
      </c>
      <c r="E16" s="173"/>
      <c r="F16" s="211"/>
      <c r="G16" s="409">
        <v>67.5</v>
      </c>
      <c r="H16" s="173"/>
      <c r="I16" s="409"/>
      <c r="J16" s="313">
        <f t="shared" si="0"/>
        <v>67.5</v>
      </c>
    </row>
    <row r="17" spans="2:10" ht="25.5">
      <c r="B17" s="204">
        <v>40427</v>
      </c>
      <c r="C17" s="337" t="s">
        <v>171</v>
      </c>
      <c r="D17" s="341" t="s">
        <v>154</v>
      </c>
      <c r="E17" s="344"/>
      <c r="F17" s="408">
        <v>58.3</v>
      </c>
      <c r="G17" s="170"/>
      <c r="H17" s="170"/>
      <c r="I17" s="408"/>
      <c r="J17" s="292">
        <f t="shared" si="0"/>
        <v>58.3</v>
      </c>
    </row>
    <row r="18" spans="2:10" ht="25.5">
      <c r="B18" s="130">
        <v>40470</v>
      </c>
      <c r="C18" s="184" t="s">
        <v>108</v>
      </c>
      <c r="D18" s="184" t="s">
        <v>132</v>
      </c>
      <c r="E18" s="173"/>
      <c r="F18" s="346">
        <v>47.32</v>
      </c>
      <c r="G18" s="173"/>
      <c r="H18" s="346"/>
      <c r="I18" s="346"/>
      <c r="J18" s="313">
        <f t="shared" si="0"/>
        <v>47.32</v>
      </c>
    </row>
    <row r="19" spans="2:10" ht="12.75">
      <c r="B19" s="201"/>
      <c r="C19" s="202"/>
      <c r="D19" s="203"/>
      <c r="E19" s="411"/>
      <c r="F19" s="407"/>
      <c r="G19" s="407"/>
      <c r="H19" s="412"/>
      <c r="I19" s="407"/>
      <c r="J19" s="413"/>
    </row>
    <row r="20" spans="2:10" ht="12.75">
      <c r="B20" s="27"/>
      <c r="C20" s="28"/>
      <c r="D20" s="29"/>
      <c r="E20" s="242">
        <f aca="true" t="shared" si="1" ref="E20:J20">SUM(E7:E18)</f>
        <v>0</v>
      </c>
      <c r="F20" s="242">
        <f t="shared" si="1"/>
        <v>568.02</v>
      </c>
      <c r="G20" s="242">
        <f t="shared" si="1"/>
        <v>75.3</v>
      </c>
      <c r="H20" s="242">
        <f t="shared" si="1"/>
        <v>0</v>
      </c>
      <c r="I20" s="242">
        <f t="shared" si="1"/>
        <v>0</v>
      </c>
      <c r="J20" s="243">
        <f t="shared" si="1"/>
        <v>643.32</v>
      </c>
    </row>
    <row r="21" spans="2:10" ht="13.5" thickBot="1">
      <c r="B21" s="19"/>
      <c r="C21" s="20"/>
      <c r="D21" s="21"/>
      <c r="E21" s="22"/>
      <c r="F21" s="20"/>
      <c r="G21" s="20"/>
      <c r="H21" s="23"/>
      <c r="I21" s="20"/>
      <c r="J21" s="452">
        <f>J20-SUM(E20:I20)</f>
        <v>0</v>
      </c>
    </row>
    <row r="23" ht="12.75">
      <c r="B23" s="1" t="s">
        <v>92</v>
      </c>
    </row>
  </sheetData>
  <mergeCells count="1">
    <mergeCell ref="E5:H5"/>
  </mergeCells>
  <conditionalFormatting sqref="J21">
    <cfRule type="cellIs" priority="1" dxfId="0" operator="equal" stopIfTrue="1">
      <formula>0</formula>
    </cfRule>
  </conditionalFormatting>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Barlow,Mike Lloyd, Steve Walker"</formula1>
    </dataValidation>
    <dataValidation type="list" allowBlank="1" showInputMessage="1" showErrorMessage="1" sqref="E2">
      <formula1>"Executive director, Non Executive Director, Chief Executive, Chairman"</formula1>
    </dataValidation>
  </dataValidations>
  <printOptions/>
  <pageMargins left="0.75" right="0.75" top="0.58" bottom="0.56" header="0.5" footer="0.5"/>
  <pageSetup fitToHeight="1" fitToWidth="1" horizontalDpi="600" verticalDpi="600" orientation="landscape" paperSize="9" scale="94" r:id="rId1"/>
</worksheet>
</file>

<file path=xl/worksheets/sheet15.xml><?xml version="1.0" encoding="utf-8"?>
<worksheet xmlns="http://schemas.openxmlformats.org/spreadsheetml/2006/main" xmlns:r="http://schemas.openxmlformats.org/officeDocument/2006/relationships">
  <sheetPr>
    <pageSetUpPr fitToPage="1"/>
  </sheetPr>
  <dimension ref="B1:J13"/>
  <sheetViews>
    <sheetView workbookViewId="0" topLeftCell="A1">
      <selection activeCell="A1" sqref="A1"/>
    </sheetView>
  </sheetViews>
  <sheetFormatPr defaultColWidth="9.140625" defaultRowHeight="12.75"/>
  <cols>
    <col min="1" max="1" width="1.421875" style="1" customWidth="1"/>
    <col min="2" max="2" width="10.140625" style="1" bestFit="1" customWidth="1"/>
    <col min="3" max="3" width="13.8515625" style="1" customWidth="1"/>
    <col min="4" max="4" width="41.2812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53</v>
      </c>
      <c r="E2" s="39" t="s">
        <v>61</v>
      </c>
      <c r="F2" s="40"/>
    </row>
    <row r="3" spans="2:6" ht="12.75">
      <c r="B3" s="2" t="s">
        <v>44</v>
      </c>
      <c r="D3" s="3" t="str">
        <f>'B Emery'!D3</f>
        <v>2010-11</v>
      </c>
      <c r="E3" s="3" t="str">
        <f>'B Emery'!E3</f>
        <v>Quarter 3</v>
      </c>
      <c r="F3" s="3" t="str">
        <f>'B Emery'!F3</f>
        <v>1 October 2010 - 31 December 2010</v>
      </c>
    </row>
    <row r="4" ht="13.5" thickBot="1"/>
    <row r="5" spans="2:10" ht="12.75">
      <c r="B5" s="26" t="s">
        <v>45</v>
      </c>
      <c r="C5" s="25" t="s">
        <v>46</v>
      </c>
      <c r="D5" s="10" t="s">
        <v>47</v>
      </c>
      <c r="E5" s="459" t="s">
        <v>51</v>
      </c>
      <c r="F5" s="460"/>
      <c r="G5" s="460"/>
      <c r="H5" s="461"/>
      <c r="I5" s="11" t="s">
        <v>50</v>
      </c>
      <c r="J5" s="30" t="s">
        <v>54</v>
      </c>
    </row>
    <row r="6" spans="2:10" s="4" customFormat="1" ht="27.75" customHeight="1">
      <c r="B6" s="5"/>
      <c r="C6" s="12"/>
      <c r="D6" s="6"/>
      <c r="E6" s="7" t="s">
        <v>48</v>
      </c>
      <c r="F6" s="9" t="s">
        <v>49</v>
      </c>
      <c r="G6" s="9" t="s">
        <v>99</v>
      </c>
      <c r="H6" s="57" t="s">
        <v>1</v>
      </c>
      <c r="I6" s="12" t="s">
        <v>52</v>
      </c>
      <c r="J6" s="31" t="s">
        <v>55</v>
      </c>
    </row>
    <row r="7" spans="2:10" ht="12.75">
      <c r="B7" s="128"/>
      <c r="C7" s="129"/>
      <c r="D7" s="129"/>
      <c r="E7" s="123"/>
      <c r="F7" s="124"/>
      <c r="G7" s="108"/>
      <c r="H7" s="108"/>
      <c r="I7" s="109"/>
      <c r="J7" s="89">
        <f>SUM(E7:H7)</f>
        <v>0</v>
      </c>
    </row>
    <row r="8" spans="2:10" ht="12.75">
      <c r="B8" s="130"/>
      <c r="C8" s="131"/>
      <c r="D8" s="131"/>
      <c r="E8" s="125"/>
      <c r="F8" s="125"/>
      <c r="G8" s="110"/>
      <c r="H8" s="110"/>
      <c r="I8" s="121"/>
      <c r="J8" s="88">
        <f>SUM(E8:H8)</f>
        <v>0</v>
      </c>
    </row>
    <row r="9" spans="2:10" ht="12.75">
      <c r="B9" s="128"/>
      <c r="C9" s="129"/>
      <c r="D9" s="129"/>
      <c r="E9" s="123"/>
      <c r="F9" s="124"/>
      <c r="G9" s="108"/>
      <c r="H9" s="108"/>
      <c r="I9" s="109"/>
      <c r="J9" s="89">
        <f>SUM(E9:H9)</f>
        <v>0</v>
      </c>
    </row>
    <row r="10" spans="2:10" ht="12.75">
      <c r="B10" s="27"/>
      <c r="C10" s="28"/>
      <c r="D10" s="29"/>
      <c r="E10" s="251">
        <f aca="true" t="shared" si="0" ref="E10:J10">SUM(E7:E9)</f>
        <v>0</v>
      </c>
      <c r="F10" s="252">
        <f t="shared" si="0"/>
        <v>0</v>
      </c>
      <c r="G10" s="252">
        <f t="shared" si="0"/>
        <v>0</v>
      </c>
      <c r="H10" s="253">
        <f t="shared" si="0"/>
        <v>0</v>
      </c>
      <c r="I10" s="252">
        <f t="shared" si="0"/>
        <v>0</v>
      </c>
      <c r="J10" s="101">
        <f t="shared" si="0"/>
        <v>0</v>
      </c>
    </row>
    <row r="11" spans="2:10" ht="13.5" thickBot="1">
      <c r="B11" s="19"/>
      <c r="C11" s="20"/>
      <c r="D11" s="21"/>
      <c r="E11" s="22"/>
      <c r="F11" s="20"/>
      <c r="G11" s="20"/>
      <c r="H11" s="23"/>
      <c r="I11" s="20"/>
      <c r="J11" s="24"/>
    </row>
    <row r="13" ht="12.75">
      <c r="B13" s="1" t="s">
        <v>92</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16.xml><?xml version="1.0" encoding="utf-8"?>
<worksheet xmlns="http://schemas.openxmlformats.org/spreadsheetml/2006/main" xmlns:r="http://schemas.openxmlformats.org/officeDocument/2006/relationships">
  <sheetPr>
    <pageSetUpPr fitToPage="1"/>
  </sheetPr>
  <dimension ref="B1:J13"/>
  <sheetViews>
    <sheetView workbookViewId="0" topLeftCell="A1">
      <selection activeCell="A1" sqref="A1"/>
    </sheetView>
  </sheetViews>
  <sheetFormatPr defaultColWidth="9.140625" defaultRowHeight="12.75"/>
  <cols>
    <col min="1" max="1" width="1.8515625" style="1" customWidth="1"/>
    <col min="2" max="2" width="10.140625" style="1" bestFit="1" customWidth="1"/>
    <col min="3" max="3" width="14.57421875" style="1" customWidth="1"/>
    <col min="4" max="4" width="39.421875" style="1" customWidth="1"/>
    <col min="5" max="8" width="11.8515625" style="1" customWidth="1"/>
    <col min="9" max="9" width="14.57421875" style="1" customWidth="1"/>
    <col min="10" max="10" width="10.140625" style="1" customWidth="1"/>
    <col min="11" max="16384" width="9.140625" style="1" customWidth="1"/>
  </cols>
  <sheetData>
    <row r="1" ht="12.75">
      <c r="B1" s="2" t="s">
        <v>42</v>
      </c>
    </row>
    <row r="2" spans="2:6" ht="12.75">
      <c r="B2" s="3" t="s">
        <v>43</v>
      </c>
      <c r="D2" s="38" t="s">
        <v>70</v>
      </c>
      <c r="E2" s="39" t="s">
        <v>61</v>
      </c>
      <c r="F2" s="40"/>
    </row>
    <row r="3" spans="2:6" ht="12.75">
      <c r="B3" s="2" t="s">
        <v>44</v>
      </c>
      <c r="D3" s="3" t="str">
        <f>'B Emery'!D3</f>
        <v>2010-11</v>
      </c>
      <c r="E3" s="3" t="str">
        <f>'B Emery'!E3</f>
        <v>Quarter 3</v>
      </c>
      <c r="F3" s="3" t="str">
        <f>'B Emery'!F3</f>
        <v>1 October 2010 - 31 December 2010</v>
      </c>
    </row>
    <row r="4" ht="13.5" thickBot="1"/>
    <row r="5" spans="2:10" ht="12.75">
      <c r="B5" s="26" t="s">
        <v>45</v>
      </c>
      <c r="C5" s="25" t="s">
        <v>46</v>
      </c>
      <c r="D5" s="10" t="s">
        <v>47</v>
      </c>
      <c r="E5" s="459" t="s">
        <v>51</v>
      </c>
      <c r="F5" s="460"/>
      <c r="G5" s="460"/>
      <c r="H5" s="461"/>
      <c r="I5" s="11" t="s">
        <v>50</v>
      </c>
      <c r="J5" s="30" t="s">
        <v>54</v>
      </c>
    </row>
    <row r="6" spans="2:10" s="4" customFormat="1" ht="25.5" customHeight="1">
      <c r="B6" s="5"/>
      <c r="C6" s="12"/>
      <c r="D6" s="6"/>
      <c r="E6" s="7" t="s">
        <v>48</v>
      </c>
      <c r="F6" s="9" t="s">
        <v>49</v>
      </c>
      <c r="G6" s="9" t="s">
        <v>99</v>
      </c>
      <c r="H6" s="57" t="s">
        <v>1</v>
      </c>
      <c r="I6" s="12" t="s">
        <v>52</v>
      </c>
      <c r="J6" s="31" t="s">
        <v>55</v>
      </c>
    </row>
    <row r="7" spans="2:10" ht="25.5">
      <c r="B7" s="146">
        <v>40469</v>
      </c>
      <c r="C7" s="199" t="s">
        <v>123</v>
      </c>
      <c r="D7" s="198" t="s">
        <v>131</v>
      </c>
      <c r="E7" s="394"/>
      <c r="F7" s="414">
        <v>61.94</v>
      </c>
      <c r="G7" s="395"/>
      <c r="H7" s="394"/>
      <c r="I7" s="415"/>
      <c r="J7" s="396">
        <f>SUM(E7:I7)</f>
        <v>61.94</v>
      </c>
    </row>
    <row r="8" spans="2:10" ht="25.5">
      <c r="B8" s="130">
        <v>40470</v>
      </c>
      <c r="C8" s="180" t="s">
        <v>108</v>
      </c>
      <c r="D8" s="400" t="s">
        <v>132</v>
      </c>
      <c r="E8" s="173"/>
      <c r="F8" s="210">
        <v>47.32</v>
      </c>
      <c r="G8" s="173"/>
      <c r="H8" s="210"/>
      <c r="I8" s="210"/>
      <c r="J8" s="168">
        <f>SUM(E8:I8)</f>
        <v>47.32</v>
      </c>
    </row>
    <row r="9" spans="2:10" ht="12.75">
      <c r="B9" s="132"/>
      <c r="C9" s="160"/>
      <c r="D9" s="161"/>
      <c r="E9" s="397"/>
      <c r="F9" s="398"/>
      <c r="G9" s="399"/>
      <c r="H9" s="397"/>
      <c r="I9" s="398"/>
      <c r="J9" s="416">
        <f>SUM(E9:I9)</f>
        <v>0</v>
      </c>
    </row>
    <row r="10" spans="2:10" ht="12.75">
      <c r="B10" s="27"/>
      <c r="C10" s="28"/>
      <c r="D10" s="29"/>
      <c r="E10" s="244">
        <f aca="true" t="shared" si="0" ref="E10:J10">SUM(E7:E9)</f>
        <v>0</v>
      </c>
      <c r="F10" s="249">
        <f t="shared" si="0"/>
        <v>109.25999999999999</v>
      </c>
      <c r="G10" s="249">
        <f t="shared" si="0"/>
        <v>0</v>
      </c>
      <c r="H10" s="250">
        <f t="shared" si="0"/>
        <v>0</v>
      </c>
      <c r="I10" s="244">
        <f t="shared" si="0"/>
        <v>0</v>
      </c>
      <c r="J10" s="245">
        <f t="shared" si="0"/>
        <v>109.25999999999999</v>
      </c>
    </row>
    <row r="11" spans="2:10" ht="13.5" thickBot="1">
      <c r="B11" s="19"/>
      <c r="C11" s="20"/>
      <c r="D11" s="21"/>
      <c r="E11" s="22"/>
      <c r="F11" s="20"/>
      <c r="G11" s="20"/>
      <c r="H11" s="23"/>
      <c r="I11" s="20"/>
      <c r="J11" s="452">
        <f>J10-SUM(E10:I10)</f>
        <v>0</v>
      </c>
    </row>
    <row r="13" ht="12.75">
      <c r="B13" s="1" t="s">
        <v>92</v>
      </c>
    </row>
  </sheetData>
  <mergeCells count="1">
    <mergeCell ref="E5:H5"/>
  </mergeCells>
  <conditionalFormatting sqref="J11">
    <cfRule type="cellIs" priority="1" dxfId="0" operator="equal" stopIfTrue="1">
      <formula>0</formula>
    </cfRule>
  </conditionalFormatting>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Chittleburgh,Tracey Barlow, 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6" header="0.5" footer="0.5"/>
  <pageSetup fitToHeight="1" fitToWidth="1" horizontalDpi="600" verticalDpi="600" orientation="landscape" paperSize="9" scale="96" r:id="rId1"/>
</worksheet>
</file>

<file path=xl/worksheets/sheet17.xml><?xml version="1.0" encoding="utf-8"?>
<worksheet xmlns="http://schemas.openxmlformats.org/spreadsheetml/2006/main" xmlns:r="http://schemas.openxmlformats.org/officeDocument/2006/relationships">
  <sheetPr>
    <pageSetUpPr fitToPage="1"/>
  </sheetPr>
  <dimension ref="B1:K23"/>
  <sheetViews>
    <sheetView workbookViewId="0" topLeftCell="A1">
      <selection activeCell="A1" sqref="A1"/>
    </sheetView>
  </sheetViews>
  <sheetFormatPr defaultColWidth="9.140625" defaultRowHeight="12.75"/>
  <cols>
    <col min="1" max="1" width="1.28515625" style="1" customWidth="1"/>
    <col min="2" max="2" width="10.140625" style="1" bestFit="1" customWidth="1"/>
    <col min="3" max="3" width="15.57421875" style="1" customWidth="1"/>
    <col min="4" max="4" width="40.28125" style="1" customWidth="1"/>
    <col min="5" max="8" width="11.8515625" style="1" customWidth="1"/>
    <col min="9" max="9" width="14.7109375" style="1" customWidth="1"/>
    <col min="10" max="10" width="10.140625" style="1" customWidth="1"/>
    <col min="11" max="16384" width="9.140625" style="1" customWidth="1"/>
  </cols>
  <sheetData>
    <row r="1" ht="12.75">
      <c r="B1" s="2" t="s">
        <v>42</v>
      </c>
    </row>
    <row r="2" spans="2:6" ht="12.75">
      <c r="B2" s="3" t="s">
        <v>43</v>
      </c>
      <c r="D2" s="38" t="s">
        <v>72</v>
      </c>
      <c r="E2" s="39" t="s">
        <v>61</v>
      </c>
      <c r="F2" s="40"/>
    </row>
    <row r="3" spans="2:6" ht="12.75">
      <c r="B3" s="2" t="s">
        <v>44</v>
      </c>
      <c r="D3" s="3" t="str">
        <f>'B Emery'!D3</f>
        <v>2010-11</v>
      </c>
      <c r="E3" s="3" t="str">
        <f>'B Emery'!E3</f>
        <v>Quarter 3</v>
      </c>
      <c r="F3" s="3" t="str">
        <f>'B Emery'!F3</f>
        <v>1 October 2010 - 31 December 2010</v>
      </c>
    </row>
    <row r="4" ht="13.5" thickBot="1"/>
    <row r="5" spans="2:10" ht="12.75">
      <c r="B5" s="26" t="s">
        <v>45</v>
      </c>
      <c r="C5" s="25" t="s">
        <v>46</v>
      </c>
      <c r="D5" s="10" t="s">
        <v>47</v>
      </c>
      <c r="E5" s="459" t="s">
        <v>51</v>
      </c>
      <c r="F5" s="460"/>
      <c r="G5" s="460"/>
      <c r="H5" s="461"/>
      <c r="I5" s="11" t="s">
        <v>50</v>
      </c>
      <c r="J5" s="30" t="s">
        <v>54</v>
      </c>
    </row>
    <row r="6" spans="2:10" s="4" customFormat="1" ht="27.75" customHeight="1">
      <c r="B6" s="5"/>
      <c r="C6" s="12"/>
      <c r="D6" s="6"/>
      <c r="E6" s="7" t="s">
        <v>48</v>
      </c>
      <c r="F6" s="9" t="s">
        <v>49</v>
      </c>
      <c r="G6" s="9" t="s">
        <v>99</v>
      </c>
      <c r="H6" s="57" t="s">
        <v>1</v>
      </c>
      <c r="I6" s="12" t="s">
        <v>52</v>
      </c>
      <c r="J6" s="31" t="s">
        <v>55</v>
      </c>
    </row>
    <row r="7" spans="2:10" ht="17.25" customHeight="1">
      <c r="B7" s="126">
        <v>40393</v>
      </c>
      <c r="C7" s="257" t="s">
        <v>158</v>
      </c>
      <c r="D7" s="347" t="s">
        <v>162</v>
      </c>
      <c r="E7" s="205"/>
      <c r="F7" s="417"/>
      <c r="G7" s="205"/>
      <c r="H7" s="418"/>
      <c r="I7" s="418">
        <v>6.42</v>
      </c>
      <c r="J7" s="166">
        <f aca="true" t="shared" si="0" ref="J7:J18">SUM(E7:I7)</f>
        <v>6.42</v>
      </c>
    </row>
    <row r="8" spans="2:10" ht="28.5" customHeight="1">
      <c r="B8" s="127">
        <v>40441</v>
      </c>
      <c r="C8" s="254" t="s">
        <v>166</v>
      </c>
      <c r="D8" s="162" t="s">
        <v>155</v>
      </c>
      <c r="E8" s="207"/>
      <c r="F8" s="419">
        <v>9.25</v>
      </c>
      <c r="G8" s="207"/>
      <c r="H8" s="207"/>
      <c r="I8" s="419"/>
      <c r="J8" s="168">
        <f t="shared" si="0"/>
        <v>9.25</v>
      </c>
    </row>
    <row r="9" spans="2:10" ht="28.5" customHeight="1">
      <c r="B9" s="126" t="s">
        <v>241</v>
      </c>
      <c r="C9" s="255" t="s">
        <v>158</v>
      </c>
      <c r="D9" s="163" t="s">
        <v>216</v>
      </c>
      <c r="E9" s="205"/>
      <c r="F9" s="418"/>
      <c r="G9" s="205"/>
      <c r="H9" s="205"/>
      <c r="I9" s="418">
        <v>13.25</v>
      </c>
      <c r="J9" s="166">
        <f t="shared" si="0"/>
        <v>13.25</v>
      </c>
    </row>
    <row r="10" spans="2:11" ht="25.5">
      <c r="B10" s="127">
        <v>40462</v>
      </c>
      <c r="C10" s="254" t="s">
        <v>166</v>
      </c>
      <c r="D10" s="162" t="s">
        <v>167</v>
      </c>
      <c r="E10" s="207"/>
      <c r="F10" s="419">
        <v>9.25</v>
      </c>
      <c r="G10" s="207"/>
      <c r="H10" s="207"/>
      <c r="I10" s="419"/>
      <c r="J10" s="168">
        <f t="shared" si="0"/>
        <v>9.25</v>
      </c>
      <c r="K10" s="71"/>
    </row>
    <row r="11" spans="2:10" ht="25.5">
      <c r="B11" s="126">
        <v>40469</v>
      </c>
      <c r="C11" s="255" t="s">
        <v>146</v>
      </c>
      <c r="D11" s="163" t="s">
        <v>131</v>
      </c>
      <c r="E11" s="205"/>
      <c r="F11" s="418">
        <v>61.02</v>
      </c>
      <c r="G11" s="418"/>
      <c r="H11" s="205"/>
      <c r="I11" s="418"/>
      <c r="J11" s="166">
        <f t="shared" si="0"/>
        <v>61.02</v>
      </c>
    </row>
    <row r="12" spans="2:10" ht="25.5">
      <c r="B12" s="127">
        <v>40469</v>
      </c>
      <c r="C12" s="254" t="s">
        <v>158</v>
      </c>
      <c r="D12" s="348" t="s">
        <v>159</v>
      </c>
      <c r="E12" s="207"/>
      <c r="F12" s="419"/>
      <c r="G12" s="419"/>
      <c r="H12" s="419">
        <v>6.21</v>
      </c>
      <c r="I12" s="419"/>
      <c r="J12" s="168">
        <f t="shared" si="0"/>
        <v>6.21</v>
      </c>
    </row>
    <row r="13" spans="2:10" ht="29.25" customHeight="1">
      <c r="B13" s="126">
        <v>40469</v>
      </c>
      <c r="C13" s="255" t="s">
        <v>158</v>
      </c>
      <c r="D13" s="163" t="s">
        <v>163</v>
      </c>
      <c r="E13" s="205"/>
      <c r="F13" s="417"/>
      <c r="G13" s="205"/>
      <c r="H13" s="418"/>
      <c r="I13" s="418">
        <v>10</v>
      </c>
      <c r="J13" s="166">
        <f t="shared" si="0"/>
        <v>10</v>
      </c>
    </row>
    <row r="14" spans="2:10" ht="24.75" customHeight="1">
      <c r="B14" s="127">
        <v>40470</v>
      </c>
      <c r="C14" s="254" t="s">
        <v>158</v>
      </c>
      <c r="D14" s="162" t="s">
        <v>164</v>
      </c>
      <c r="E14" s="207"/>
      <c r="F14" s="419"/>
      <c r="G14" s="207"/>
      <c r="H14" s="207"/>
      <c r="I14" s="419">
        <v>15</v>
      </c>
      <c r="J14" s="168">
        <f t="shared" si="0"/>
        <v>15</v>
      </c>
    </row>
    <row r="15" spans="2:10" ht="27" customHeight="1">
      <c r="B15" s="126">
        <v>40470</v>
      </c>
      <c r="C15" s="255" t="s">
        <v>240</v>
      </c>
      <c r="D15" s="163" t="s">
        <v>147</v>
      </c>
      <c r="E15" s="205"/>
      <c r="F15" s="418">
        <v>38.84</v>
      </c>
      <c r="G15" s="205"/>
      <c r="H15" s="205"/>
      <c r="I15" s="418"/>
      <c r="J15" s="166">
        <f t="shared" si="0"/>
        <v>38.84</v>
      </c>
    </row>
    <row r="16" spans="2:10" ht="28.5" customHeight="1">
      <c r="B16" s="127">
        <v>40470</v>
      </c>
      <c r="C16" s="254" t="s">
        <v>158</v>
      </c>
      <c r="D16" s="162" t="s">
        <v>165</v>
      </c>
      <c r="E16" s="207"/>
      <c r="F16" s="419"/>
      <c r="G16" s="207"/>
      <c r="H16" s="207"/>
      <c r="I16" s="419">
        <v>10</v>
      </c>
      <c r="J16" s="168">
        <f t="shared" si="0"/>
        <v>10</v>
      </c>
    </row>
    <row r="17" spans="2:10" ht="28.5" customHeight="1">
      <c r="B17" s="126">
        <v>40470</v>
      </c>
      <c r="C17" s="256" t="s">
        <v>158</v>
      </c>
      <c r="D17" s="349" t="s">
        <v>160</v>
      </c>
      <c r="E17" s="205"/>
      <c r="F17" s="417"/>
      <c r="G17" s="205"/>
      <c r="H17" s="205">
        <v>1.56</v>
      </c>
      <c r="I17" s="417"/>
      <c r="J17" s="166">
        <f t="shared" si="0"/>
        <v>1.56</v>
      </c>
    </row>
    <row r="18" spans="2:10" ht="28.5" customHeight="1">
      <c r="B18" s="127">
        <v>40498</v>
      </c>
      <c r="C18" s="254" t="s">
        <v>166</v>
      </c>
      <c r="D18" s="162" t="s">
        <v>215</v>
      </c>
      <c r="E18" s="207"/>
      <c r="F18" s="419">
        <v>23.9</v>
      </c>
      <c r="G18" s="207"/>
      <c r="H18" s="207"/>
      <c r="I18" s="419"/>
      <c r="J18" s="168">
        <f t="shared" si="0"/>
        <v>23.9</v>
      </c>
    </row>
    <row r="19" spans="2:10" ht="12.75">
      <c r="B19" s="127"/>
      <c r="C19" s="162"/>
      <c r="D19" s="164"/>
      <c r="E19" s="420"/>
      <c r="F19" s="421"/>
      <c r="G19" s="420"/>
      <c r="H19" s="421"/>
      <c r="I19" s="421"/>
      <c r="J19" s="168"/>
    </row>
    <row r="20" spans="2:10" ht="14.25" customHeight="1">
      <c r="B20" s="27"/>
      <c r="C20" s="28"/>
      <c r="D20" s="29"/>
      <c r="E20" s="244">
        <f aca="true" t="shared" si="1" ref="E20:J20">SUM(E7:E19)</f>
        <v>0</v>
      </c>
      <c r="F20" s="249">
        <f t="shared" si="1"/>
        <v>142.26000000000002</v>
      </c>
      <c r="G20" s="249">
        <f t="shared" si="1"/>
        <v>0</v>
      </c>
      <c r="H20" s="250">
        <f t="shared" si="1"/>
        <v>7.77</v>
      </c>
      <c r="I20" s="249">
        <f t="shared" si="1"/>
        <v>54.67</v>
      </c>
      <c r="J20" s="245">
        <f t="shared" si="1"/>
        <v>204.7</v>
      </c>
    </row>
    <row r="21" spans="2:10" ht="13.5" thickBot="1">
      <c r="B21" s="19"/>
      <c r="C21" s="20"/>
      <c r="D21" s="21"/>
      <c r="E21" s="22"/>
      <c r="F21" s="20"/>
      <c r="G21" s="20"/>
      <c r="H21" s="23"/>
      <c r="I21" s="20"/>
      <c r="J21" s="452">
        <f>J20-SUM(E20:I20)</f>
        <v>0</v>
      </c>
    </row>
    <row r="23" ht="12.75">
      <c r="B23" s="1" t="s">
        <v>92</v>
      </c>
    </row>
  </sheetData>
  <mergeCells count="1">
    <mergeCell ref="E5:H5"/>
  </mergeCells>
  <conditionalFormatting sqref="J21">
    <cfRule type="cellIs" priority="1" dxfId="0" operator="equal" stopIfTrue="1">
      <formula>0</formula>
    </cfRule>
  </conditionalFormatting>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7" bottom="0.57" header="0.5" footer="0.5"/>
  <pageSetup fitToHeight="1" fitToWidth="1" horizontalDpi="600" verticalDpi="600" orientation="landscape" paperSize="9" scale="89" r:id="rId1"/>
</worksheet>
</file>

<file path=xl/worksheets/sheet18.xml><?xml version="1.0" encoding="utf-8"?>
<worksheet xmlns="http://schemas.openxmlformats.org/spreadsheetml/2006/main" xmlns:r="http://schemas.openxmlformats.org/officeDocument/2006/relationships">
  <sheetPr>
    <pageSetUpPr fitToPage="1"/>
  </sheetPr>
  <dimension ref="B1:J15"/>
  <sheetViews>
    <sheetView workbookViewId="0" topLeftCell="A1">
      <selection activeCell="A1" sqref="A1"/>
    </sheetView>
  </sheetViews>
  <sheetFormatPr defaultColWidth="9.140625" defaultRowHeight="12.75"/>
  <cols>
    <col min="1" max="1" width="1.421875" style="1" customWidth="1"/>
    <col min="2" max="2" width="10.140625" style="1" bestFit="1" customWidth="1"/>
    <col min="3" max="3" width="13.28125" style="1" customWidth="1"/>
    <col min="4" max="4" width="41.2812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102</v>
      </c>
      <c r="E2" s="39" t="s">
        <v>61</v>
      </c>
      <c r="F2" s="40"/>
    </row>
    <row r="3" spans="2:6" ht="12.75">
      <c r="B3" s="2" t="s">
        <v>44</v>
      </c>
      <c r="D3" s="3" t="str">
        <f>'B Emery'!D3</f>
        <v>2010-11</v>
      </c>
      <c r="E3" s="3" t="str">
        <f>'B Emery'!E3</f>
        <v>Quarter 3</v>
      </c>
      <c r="F3" s="3" t="str">
        <f>'B Emery'!F3</f>
        <v>1 October 2010 - 31 December 2010</v>
      </c>
    </row>
    <row r="4" ht="13.5" thickBot="1"/>
    <row r="5" spans="2:10" ht="12.75">
      <c r="B5" s="26" t="s">
        <v>45</v>
      </c>
      <c r="C5" s="25" t="s">
        <v>46</v>
      </c>
      <c r="D5" s="10" t="s">
        <v>47</v>
      </c>
      <c r="E5" s="459" t="s">
        <v>51</v>
      </c>
      <c r="F5" s="460"/>
      <c r="G5" s="460"/>
      <c r="H5" s="461"/>
      <c r="I5" s="11" t="s">
        <v>50</v>
      </c>
      <c r="J5" s="30" t="s">
        <v>54</v>
      </c>
    </row>
    <row r="6" spans="2:10" s="4" customFormat="1" ht="27.75" customHeight="1">
      <c r="B6" s="5"/>
      <c r="C6" s="12"/>
      <c r="D6" s="6"/>
      <c r="E6" s="7" t="s">
        <v>48</v>
      </c>
      <c r="F6" s="9" t="s">
        <v>49</v>
      </c>
      <c r="G6" s="9" t="s">
        <v>99</v>
      </c>
      <c r="H6" s="57" t="s">
        <v>1</v>
      </c>
      <c r="I6" s="12" t="s">
        <v>52</v>
      </c>
      <c r="J6" s="31" t="s">
        <v>55</v>
      </c>
    </row>
    <row r="7" spans="2:10" ht="25.5">
      <c r="B7" s="132">
        <v>40441</v>
      </c>
      <c r="C7" s="350" t="s">
        <v>158</v>
      </c>
      <c r="D7" s="181" t="s">
        <v>169</v>
      </c>
      <c r="E7" s="205"/>
      <c r="F7" s="422"/>
      <c r="G7" s="423"/>
      <c r="H7" s="205"/>
      <c r="I7" s="424">
        <v>24</v>
      </c>
      <c r="J7" s="89">
        <f>SUM(E7:I7)</f>
        <v>24</v>
      </c>
    </row>
    <row r="8" spans="2:10" ht="25.5">
      <c r="B8" s="135">
        <v>40456</v>
      </c>
      <c r="C8" s="351" t="s">
        <v>242</v>
      </c>
      <c r="D8" s="258" t="s">
        <v>161</v>
      </c>
      <c r="E8" s="207"/>
      <c r="F8" s="425">
        <v>39.65</v>
      </c>
      <c r="G8" s="207"/>
      <c r="H8" s="207"/>
      <c r="I8" s="425"/>
      <c r="J8" s="88">
        <f>SUM(E8:I8)</f>
        <v>39.65</v>
      </c>
    </row>
    <row r="9" spans="2:10" ht="25.5">
      <c r="B9" s="260">
        <v>40469</v>
      </c>
      <c r="C9" s="352" t="s">
        <v>149</v>
      </c>
      <c r="D9" s="350" t="s">
        <v>131</v>
      </c>
      <c r="E9" s="205"/>
      <c r="F9" s="424">
        <v>35.62</v>
      </c>
      <c r="G9" s="205"/>
      <c r="H9" s="205"/>
      <c r="I9" s="424"/>
      <c r="J9" s="89">
        <f>SUM(E9:I9)</f>
        <v>35.62</v>
      </c>
    </row>
    <row r="10" spans="2:10" ht="25.5">
      <c r="B10" s="261">
        <v>40470</v>
      </c>
      <c r="C10" s="353" t="s">
        <v>148</v>
      </c>
      <c r="D10" s="354" t="s">
        <v>147</v>
      </c>
      <c r="E10" s="207"/>
      <c r="F10" s="426">
        <v>35.62</v>
      </c>
      <c r="G10" s="427"/>
      <c r="H10" s="207"/>
      <c r="I10" s="426"/>
      <c r="J10" s="88">
        <f>SUM(E10:I10)</f>
        <v>35.62</v>
      </c>
    </row>
    <row r="11" spans="2:10" ht="12.75">
      <c r="B11" s="196"/>
      <c r="C11" s="259"/>
      <c r="D11" s="259"/>
      <c r="E11" s="276"/>
      <c r="F11" s="428"/>
      <c r="G11" s="276"/>
      <c r="H11" s="276"/>
      <c r="I11" s="428"/>
      <c r="J11" s="89"/>
    </row>
    <row r="12" spans="2:10" ht="12.75">
      <c r="B12" s="27"/>
      <c r="C12" s="28"/>
      <c r="D12" s="29"/>
      <c r="E12" s="267">
        <f aca="true" t="shared" si="0" ref="E12:J12">SUM(E7:E11)</f>
        <v>0</v>
      </c>
      <c r="F12" s="267">
        <f t="shared" si="0"/>
        <v>110.88999999999999</v>
      </c>
      <c r="G12" s="267">
        <f t="shared" si="0"/>
        <v>0</v>
      </c>
      <c r="H12" s="267">
        <f t="shared" si="0"/>
        <v>0</v>
      </c>
      <c r="I12" s="267">
        <f t="shared" si="0"/>
        <v>24</v>
      </c>
      <c r="J12" s="101">
        <f t="shared" si="0"/>
        <v>134.89</v>
      </c>
    </row>
    <row r="13" spans="2:10" ht="13.5" thickBot="1">
      <c r="B13" s="19"/>
      <c r="C13" s="20"/>
      <c r="D13" s="21"/>
      <c r="E13" s="22"/>
      <c r="F13" s="20"/>
      <c r="G13" s="20"/>
      <c r="H13" s="23"/>
      <c r="I13" s="20"/>
      <c r="J13" s="452">
        <f>J12-SUM(E12:I12)</f>
        <v>0</v>
      </c>
    </row>
    <row r="15" ht="12.75">
      <c r="B15" s="1" t="s">
        <v>92</v>
      </c>
    </row>
  </sheetData>
  <mergeCells count="1">
    <mergeCell ref="E5:H5"/>
  </mergeCells>
  <conditionalFormatting sqref="J13">
    <cfRule type="cellIs" priority="1" dxfId="0" operator="equal" stopIfTrue="1">
      <formula>0</formula>
    </cfRule>
  </conditionalFormatting>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Chittleburgh,Tracey Barlow, Mike Lloyd, Steve Walker"</formula1>
    </dataValidation>
    <dataValidation type="list" allowBlank="1" showInputMessage="1" showErrorMessage="1" sqref="E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19.xml><?xml version="1.0" encoding="utf-8"?>
<worksheet xmlns="http://schemas.openxmlformats.org/spreadsheetml/2006/main" xmlns:r="http://schemas.openxmlformats.org/officeDocument/2006/relationships">
  <sheetPr>
    <pageSetUpPr fitToPage="1"/>
  </sheetPr>
  <dimension ref="B1:J12"/>
  <sheetViews>
    <sheetView workbookViewId="0" topLeftCell="A1">
      <selection activeCell="A1" sqref="A1"/>
    </sheetView>
  </sheetViews>
  <sheetFormatPr defaultColWidth="9.140625" defaultRowHeight="12.75"/>
  <cols>
    <col min="1" max="1" width="1.8515625" style="1" customWidth="1"/>
    <col min="2" max="2" width="10.140625" style="1" bestFit="1" customWidth="1"/>
    <col min="3" max="3" width="14.00390625" style="1" customWidth="1"/>
    <col min="4" max="4" width="36.8515625" style="1" customWidth="1"/>
    <col min="5" max="8" width="11.8515625" style="1" customWidth="1"/>
    <col min="9" max="9" width="17.7109375" style="1" customWidth="1"/>
    <col min="10" max="10" width="10.140625" style="83" customWidth="1"/>
    <col min="11" max="16384" width="9.140625" style="1" customWidth="1"/>
  </cols>
  <sheetData>
    <row r="1" ht="12.75">
      <c r="B1" s="2" t="s">
        <v>42</v>
      </c>
    </row>
    <row r="2" spans="2:6" ht="12.75">
      <c r="B2" s="3" t="s">
        <v>43</v>
      </c>
      <c r="D2" s="38" t="s">
        <v>71</v>
      </c>
      <c r="E2" s="39" t="s">
        <v>61</v>
      </c>
      <c r="F2" s="40"/>
    </row>
    <row r="3" spans="2:6" ht="12.75">
      <c r="B3" s="2" t="s">
        <v>44</v>
      </c>
      <c r="D3" s="3" t="str">
        <f>'B Emery'!D3</f>
        <v>2010-11</v>
      </c>
      <c r="E3" s="3" t="str">
        <f>'B Emery'!E3</f>
        <v>Quarter 3</v>
      </c>
      <c r="F3" s="3" t="str">
        <f>'B Emery'!F3</f>
        <v>1 October 2010 - 31 December 2010</v>
      </c>
    </row>
    <row r="4" ht="13.5" thickBot="1"/>
    <row r="5" spans="2:10" ht="12.75">
      <c r="B5" s="26" t="s">
        <v>45</v>
      </c>
      <c r="C5" s="25" t="s">
        <v>46</v>
      </c>
      <c r="D5" s="10" t="s">
        <v>47</v>
      </c>
      <c r="E5" s="459" t="s">
        <v>51</v>
      </c>
      <c r="F5" s="460"/>
      <c r="G5" s="460"/>
      <c r="H5" s="461"/>
      <c r="I5" s="11" t="s">
        <v>50</v>
      </c>
      <c r="J5" s="85" t="s">
        <v>54</v>
      </c>
    </row>
    <row r="6" spans="2:10" s="4" customFormat="1" ht="25.5">
      <c r="B6" s="5"/>
      <c r="C6" s="12"/>
      <c r="D6" s="6"/>
      <c r="E6" s="7" t="s">
        <v>48</v>
      </c>
      <c r="F6" s="9" t="s">
        <v>49</v>
      </c>
      <c r="G6" s="9" t="s">
        <v>99</v>
      </c>
      <c r="H6" s="57" t="s">
        <v>1</v>
      </c>
      <c r="I6" s="12" t="s">
        <v>52</v>
      </c>
      <c r="J6" s="86" t="s">
        <v>55</v>
      </c>
    </row>
    <row r="7" spans="2:10" ht="12.75" customHeight="1">
      <c r="B7" s="132"/>
      <c r="C7" s="133"/>
      <c r="D7" s="134"/>
      <c r="E7" s="82"/>
      <c r="F7" s="116"/>
      <c r="G7" s="117"/>
      <c r="H7" s="108"/>
      <c r="I7" s="109"/>
      <c r="J7" s="118">
        <f>SUM(E7:H7)</f>
        <v>0</v>
      </c>
    </row>
    <row r="8" spans="2:10" ht="12.75" customHeight="1">
      <c r="B8" s="135"/>
      <c r="C8" s="136"/>
      <c r="D8" s="137"/>
      <c r="E8" s="87"/>
      <c r="F8" s="119"/>
      <c r="G8" s="120"/>
      <c r="H8" s="110"/>
      <c r="I8" s="121"/>
      <c r="J8" s="104"/>
    </row>
    <row r="9" spans="2:10" ht="12.75">
      <c r="B9" s="27"/>
      <c r="C9" s="28"/>
      <c r="D9" s="29"/>
      <c r="E9" s="122">
        <f aca="true" t="shared" si="0" ref="E9:J9">SUM(E7:E8)</f>
        <v>0</v>
      </c>
      <c r="F9" s="122">
        <f t="shared" si="0"/>
        <v>0</v>
      </c>
      <c r="G9" s="122">
        <f t="shared" si="0"/>
        <v>0</v>
      </c>
      <c r="H9" s="122">
        <f t="shared" si="0"/>
        <v>0</v>
      </c>
      <c r="I9" s="122">
        <f t="shared" si="0"/>
        <v>0</v>
      </c>
      <c r="J9" s="101">
        <f t="shared" si="0"/>
        <v>0</v>
      </c>
    </row>
    <row r="10" spans="2:10" ht="13.5" thickBot="1">
      <c r="B10" s="19"/>
      <c r="C10" s="20"/>
      <c r="D10" s="21"/>
      <c r="E10" s="22"/>
      <c r="F10" s="20"/>
      <c r="G10" s="20"/>
      <c r="H10" s="23"/>
      <c r="I10" s="20"/>
      <c r="J10" s="452">
        <f>J9-SUM(E9:I9)</f>
        <v>0</v>
      </c>
    </row>
    <row r="12" ht="12.75">
      <c r="B12" s="1" t="s">
        <v>92</v>
      </c>
    </row>
  </sheetData>
  <mergeCells count="1">
    <mergeCell ref="E5:H5"/>
  </mergeCells>
  <conditionalFormatting sqref="J10">
    <cfRule type="cellIs" priority="1" dxfId="0" operator="equal" stopIfTrue="1">
      <formula>0</formula>
    </cfRule>
  </conditionalFormatting>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8" bottom="0.56" header="0.5" footer="0.5"/>
  <pageSetup fitToHeight="1" fitToWidth="1"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dimension ref="B1:D26"/>
  <sheetViews>
    <sheetView tabSelected="1" workbookViewId="0" topLeftCell="A1">
      <selection activeCell="A1" sqref="A1"/>
    </sheetView>
  </sheetViews>
  <sheetFormatPr defaultColWidth="9.140625" defaultRowHeight="12.75"/>
  <cols>
    <col min="1" max="1" width="9.140625" style="1" customWidth="1"/>
    <col min="2" max="2" width="19.421875" style="1" customWidth="1"/>
    <col min="3" max="3" width="15.57421875" style="1" customWidth="1"/>
    <col min="4" max="16384" width="9.140625" style="1" customWidth="1"/>
  </cols>
  <sheetData>
    <row r="1" ht="12.75">
      <c r="B1" s="2" t="s">
        <v>42</v>
      </c>
    </row>
    <row r="2" ht="12.75">
      <c r="B2" s="2" t="s">
        <v>44</v>
      </c>
    </row>
    <row r="3" ht="12.75">
      <c r="B3" s="2"/>
    </row>
    <row r="4" spans="2:3" ht="12.75">
      <c r="B4" s="2" t="str">
        <f>'B Emery'!D3</f>
        <v>2010-11</v>
      </c>
      <c r="C4" s="2" t="str">
        <f>'B Emery'!E3</f>
        <v>Quarter 3</v>
      </c>
    </row>
    <row r="5" spans="2:3" ht="12.75">
      <c r="B5" s="2" t="str">
        <f>'B Emery'!F3</f>
        <v>1 October 2010 - 31 December 2010</v>
      </c>
      <c r="C5" s="2"/>
    </row>
    <row r="7" ht="12.75">
      <c r="B7" s="2" t="s">
        <v>91</v>
      </c>
    </row>
    <row r="9" spans="2:3" ht="12.75">
      <c r="B9" s="77" t="s">
        <v>56</v>
      </c>
      <c r="C9" s="1" t="s">
        <v>57</v>
      </c>
    </row>
    <row r="10" spans="2:4" ht="12.75">
      <c r="B10" s="77" t="s">
        <v>58</v>
      </c>
      <c r="C10" s="1" t="s">
        <v>59</v>
      </c>
      <c r="D10" s="81"/>
    </row>
    <row r="11" spans="2:4" ht="12.75">
      <c r="B11" s="77" t="s">
        <v>62</v>
      </c>
      <c r="C11" s="1" t="s">
        <v>59</v>
      </c>
      <c r="D11" s="81"/>
    </row>
    <row r="12" spans="2:3" ht="12.75">
      <c r="B12" s="77" t="s">
        <v>60</v>
      </c>
      <c r="C12" s="1" t="s">
        <v>59</v>
      </c>
    </row>
    <row r="13" spans="2:4" ht="12.75">
      <c r="B13" s="77" t="s">
        <v>63</v>
      </c>
      <c r="C13" s="1" t="s">
        <v>59</v>
      </c>
      <c r="D13" s="81"/>
    </row>
    <row r="14" spans="2:3" ht="12.75">
      <c r="B14" s="77" t="s">
        <v>64</v>
      </c>
      <c r="C14" s="1" t="s">
        <v>59</v>
      </c>
    </row>
    <row r="15" spans="2:3" ht="12.75">
      <c r="B15" s="77" t="s">
        <v>65</v>
      </c>
      <c r="C15" s="1" t="s">
        <v>59</v>
      </c>
    </row>
    <row r="16" spans="2:3" ht="12.75">
      <c r="B16" s="77" t="s">
        <v>68</v>
      </c>
      <c r="C16" s="1" t="s">
        <v>104</v>
      </c>
    </row>
    <row r="17" spans="2:3" ht="12.75">
      <c r="B17" s="77" t="s">
        <v>100</v>
      </c>
      <c r="C17" s="1" t="s">
        <v>94</v>
      </c>
    </row>
    <row r="18" spans="2:3" ht="12.75">
      <c r="B18" s="77" t="s">
        <v>69</v>
      </c>
      <c r="C18" s="1" t="s">
        <v>94</v>
      </c>
    </row>
    <row r="19" spans="2:3" ht="12.75">
      <c r="B19" s="77" t="s">
        <v>53</v>
      </c>
      <c r="C19" s="1" t="s">
        <v>94</v>
      </c>
    </row>
    <row r="20" spans="2:3" ht="12.75">
      <c r="B20" s="77" t="s">
        <v>70</v>
      </c>
      <c r="C20" s="1" t="s">
        <v>94</v>
      </c>
    </row>
    <row r="21" spans="2:3" ht="12.75">
      <c r="B21" s="77" t="s">
        <v>72</v>
      </c>
      <c r="C21" s="1" t="s">
        <v>94</v>
      </c>
    </row>
    <row r="22" spans="2:3" ht="12.75">
      <c r="B22" s="77" t="s">
        <v>102</v>
      </c>
      <c r="C22" s="1" t="s">
        <v>94</v>
      </c>
    </row>
    <row r="23" spans="2:3" ht="12.75">
      <c r="B23" s="77" t="s">
        <v>101</v>
      </c>
      <c r="C23" s="1" t="s">
        <v>94</v>
      </c>
    </row>
    <row r="24" spans="2:3" ht="12.75">
      <c r="B24" s="77" t="s">
        <v>71</v>
      </c>
      <c r="C24" s="1" t="s">
        <v>103</v>
      </c>
    </row>
    <row r="26" spans="2:3" ht="12.75">
      <c r="B26" s="77" t="s">
        <v>95</v>
      </c>
      <c r="C26" s="1" t="s">
        <v>96</v>
      </c>
    </row>
  </sheetData>
  <hyperlinks>
    <hyperlink ref="B9" location="'B Emery'!A1" display="Bill Emery"/>
    <hyperlink ref="B10" location="'M Beswick'!A1" display="Michael Beswick"/>
    <hyperlink ref="B24" location="'J May'!A1" display="Jane May"/>
    <hyperlink ref="B15" location="'J Thomas'!A1" display="John Thomas"/>
    <hyperlink ref="B13" location="'I Prosser'!A1" display="Ian Prosser"/>
    <hyperlink ref="B20" location="'C Elliott'!A1" display="Chris Elliott"/>
    <hyperlink ref="B21" location="'R Goldson'!A1" display="Richard Goldson"/>
    <hyperlink ref="B16" location="'A Walker'!A1" display="Anna Walker"/>
    <hyperlink ref="B19" location="'J Chittleburgh'!A1" display="Jeremy Chittleburgh"/>
    <hyperlink ref="B12" location="'M Lee'!A1" display="Michael Lee"/>
    <hyperlink ref="B11" location="'J Lazarus'!A1" display="Juliet Lazarus"/>
    <hyperlink ref="B14" location="'L Rollason'!A1" display="Lynda Rollason"/>
    <hyperlink ref="B18" location="'P Bucks'!A1" display="Peter Bucks"/>
    <hyperlink ref="B26" location="'Hospitality received'!A1" display="Hospitality Received"/>
    <hyperlink ref="B22" location="'M Lloyd'!A1" display="Mike Lloyd"/>
    <hyperlink ref="B23" location="'S Walker'!A1" display="Steve Walker"/>
    <hyperlink ref="B17" location="'T Barlow'!A1" display="Tracey Barlow"/>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B1:J26"/>
  <sheetViews>
    <sheetView workbookViewId="0" topLeftCell="A1">
      <selection activeCell="A1" sqref="A1"/>
    </sheetView>
  </sheetViews>
  <sheetFormatPr defaultColWidth="9.140625" defaultRowHeight="12.75"/>
  <cols>
    <col min="1" max="1" width="1.421875" style="1" customWidth="1"/>
    <col min="2" max="2" width="10.140625" style="1" bestFit="1" customWidth="1"/>
    <col min="3" max="3" width="13.57421875" style="1" customWidth="1"/>
    <col min="4" max="4" width="38.851562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101</v>
      </c>
      <c r="E2" s="39" t="s">
        <v>61</v>
      </c>
      <c r="F2" s="40"/>
    </row>
    <row r="3" spans="2:6" ht="12.75">
      <c r="B3" s="2" t="s">
        <v>44</v>
      </c>
      <c r="D3" s="3" t="str">
        <f>'B Emery'!D3</f>
        <v>2010-11</v>
      </c>
      <c r="E3" s="3" t="str">
        <f>'B Emery'!E3</f>
        <v>Quarter 3</v>
      </c>
      <c r="F3" s="3" t="str">
        <f>'B Emery'!F3</f>
        <v>1 October 2010 - 31 December 2010</v>
      </c>
    </row>
    <row r="4" ht="13.5" thickBot="1"/>
    <row r="5" spans="2:10" ht="12.75">
      <c r="B5" s="26" t="s">
        <v>45</v>
      </c>
      <c r="C5" s="25" t="s">
        <v>46</v>
      </c>
      <c r="D5" s="10" t="s">
        <v>47</v>
      </c>
      <c r="E5" s="459" t="s">
        <v>51</v>
      </c>
      <c r="F5" s="460"/>
      <c r="G5" s="460"/>
      <c r="H5" s="461"/>
      <c r="I5" s="11" t="s">
        <v>50</v>
      </c>
      <c r="J5" s="30" t="s">
        <v>54</v>
      </c>
    </row>
    <row r="6" spans="2:10" s="4" customFormat="1" ht="27.75" customHeight="1">
      <c r="B6" s="5"/>
      <c r="C6" s="12"/>
      <c r="D6" s="6"/>
      <c r="E6" s="7" t="s">
        <v>48</v>
      </c>
      <c r="F6" s="9" t="s">
        <v>49</v>
      </c>
      <c r="G6" s="9" t="s">
        <v>99</v>
      </c>
      <c r="H6" s="57" t="s">
        <v>1</v>
      </c>
      <c r="I6" s="12" t="s">
        <v>52</v>
      </c>
      <c r="J6" s="31" t="s">
        <v>55</v>
      </c>
    </row>
    <row r="7" spans="2:10" ht="25.5">
      <c r="B7" s="169">
        <v>40422</v>
      </c>
      <c r="C7" s="165" t="s">
        <v>151</v>
      </c>
      <c r="D7" s="349" t="s">
        <v>168</v>
      </c>
      <c r="E7" s="170"/>
      <c r="F7" s="176">
        <v>39.9</v>
      </c>
      <c r="G7" s="171"/>
      <c r="H7" s="170"/>
      <c r="I7" s="176"/>
      <c r="J7" s="166">
        <f>SUM(E7:I7)</f>
        <v>39.9</v>
      </c>
    </row>
    <row r="8" spans="2:10" ht="25.5">
      <c r="B8" s="172">
        <v>40427</v>
      </c>
      <c r="C8" s="167" t="s">
        <v>151</v>
      </c>
      <c r="D8" s="355" t="s">
        <v>154</v>
      </c>
      <c r="E8" s="173"/>
      <c r="F8" s="175">
        <v>39.9</v>
      </c>
      <c r="G8" s="174"/>
      <c r="H8" s="173"/>
      <c r="I8" s="175"/>
      <c r="J8" s="168">
        <f aca="true" t="shared" si="0" ref="J8:J23">SUM(E8:I8)</f>
        <v>39.9</v>
      </c>
    </row>
    <row r="9" spans="2:10" ht="25.5">
      <c r="B9" s="169">
        <v>40441</v>
      </c>
      <c r="C9" s="165" t="s">
        <v>151</v>
      </c>
      <c r="D9" s="349" t="s">
        <v>155</v>
      </c>
      <c r="E9" s="170"/>
      <c r="F9" s="176">
        <v>18</v>
      </c>
      <c r="G9" s="171"/>
      <c r="H9" s="170"/>
      <c r="I9" s="176"/>
      <c r="J9" s="166">
        <f t="shared" si="0"/>
        <v>18</v>
      </c>
    </row>
    <row r="10" spans="2:10" ht="38.25">
      <c r="B10" s="172">
        <v>40441</v>
      </c>
      <c r="C10" s="167" t="s">
        <v>158</v>
      </c>
      <c r="D10" s="334" t="s">
        <v>243</v>
      </c>
      <c r="E10" s="173"/>
      <c r="F10" s="175"/>
      <c r="G10" s="174"/>
      <c r="H10" s="175">
        <v>136.41</v>
      </c>
      <c r="I10" s="175"/>
      <c r="J10" s="168">
        <f t="shared" si="0"/>
        <v>136.41</v>
      </c>
    </row>
    <row r="11" spans="2:10" ht="25.5">
      <c r="B11" s="169">
        <v>40442</v>
      </c>
      <c r="C11" s="165" t="s">
        <v>150</v>
      </c>
      <c r="D11" s="349" t="s">
        <v>153</v>
      </c>
      <c r="E11" s="170"/>
      <c r="F11" s="176">
        <v>18</v>
      </c>
      <c r="G11" s="171"/>
      <c r="H11" s="170"/>
      <c r="I11" s="176"/>
      <c r="J11" s="166">
        <f t="shared" si="0"/>
        <v>18</v>
      </c>
    </row>
    <row r="12" spans="2:10" ht="25.5">
      <c r="B12" s="172">
        <v>40443</v>
      </c>
      <c r="C12" s="167" t="s">
        <v>151</v>
      </c>
      <c r="D12" s="355" t="s">
        <v>156</v>
      </c>
      <c r="E12" s="173"/>
      <c r="F12" s="175">
        <v>40.3</v>
      </c>
      <c r="G12" s="174"/>
      <c r="H12" s="173"/>
      <c r="I12" s="175"/>
      <c r="J12" s="168">
        <f t="shared" si="0"/>
        <v>40.3</v>
      </c>
    </row>
    <row r="13" spans="2:10" ht="25.5">
      <c r="B13" s="169">
        <v>40469</v>
      </c>
      <c r="C13" s="165" t="s">
        <v>151</v>
      </c>
      <c r="D13" s="183" t="s">
        <v>152</v>
      </c>
      <c r="E13" s="170"/>
      <c r="F13" s="176">
        <v>20.99</v>
      </c>
      <c r="G13" s="171"/>
      <c r="H13" s="170"/>
      <c r="I13" s="176"/>
      <c r="J13" s="166">
        <f t="shared" si="0"/>
        <v>20.99</v>
      </c>
    </row>
    <row r="14" spans="2:10" ht="25.5">
      <c r="B14" s="172">
        <v>40469</v>
      </c>
      <c r="C14" s="355" t="s">
        <v>264</v>
      </c>
      <c r="D14" s="355" t="s">
        <v>265</v>
      </c>
      <c r="E14" s="173"/>
      <c r="F14" s="175">
        <v>4</v>
      </c>
      <c r="G14" s="174"/>
      <c r="H14" s="173"/>
      <c r="I14" s="175"/>
      <c r="J14" s="168">
        <f t="shared" si="0"/>
        <v>4</v>
      </c>
    </row>
    <row r="15" spans="2:10" ht="25.5">
      <c r="B15" s="169">
        <v>40469</v>
      </c>
      <c r="C15" s="356" t="s">
        <v>158</v>
      </c>
      <c r="D15" s="349" t="s">
        <v>159</v>
      </c>
      <c r="E15" s="170"/>
      <c r="F15" s="176"/>
      <c r="G15" s="171"/>
      <c r="H15" s="176">
        <v>7.85</v>
      </c>
      <c r="I15" s="176"/>
      <c r="J15" s="166">
        <f t="shared" si="0"/>
        <v>7.85</v>
      </c>
    </row>
    <row r="16" spans="2:10" ht="25.5">
      <c r="B16" s="135">
        <v>40469</v>
      </c>
      <c r="C16" s="310" t="s">
        <v>235</v>
      </c>
      <c r="D16" s="310" t="s">
        <v>131</v>
      </c>
      <c r="E16" s="173"/>
      <c r="F16" s="371">
        <v>61.94</v>
      </c>
      <c r="G16" s="211"/>
      <c r="H16" s="173"/>
      <c r="I16" s="372"/>
      <c r="J16" s="168">
        <f t="shared" si="0"/>
        <v>61.94</v>
      </c>
    </row>
    <row r="17" spans="2:10" ht="25.5">
      <c r="B17" s="169">
        <v>40470</v>
      </c>
      <c r="C17" s="165" t="s">
        <v>150</v>
      </c>
      <c r="D17" s="183" t="s">
        <v>153</v>
      </c>
      <c r="E17" s="170"/>
      <c r="F17" s="176">
        <v>17.97</v>
      </c>
      <c r="G17" s="171"/>
      <c r="H17" s="170"/>
      <c r="I17" s="176"/>
      <c r="J17" s="166">
        <f t="shared" si="0"/>
        <v>17.97</v>
      </c>
    </row>
    <row r="18" spans="2:10" ht="25.5">
      <c r="B18" s="172">
        <v>40470</v>
      </c>
      <c r="C18" s="357" t="s">
        <v>158</v>
      </c>
      <c r="D18" s="355" t="s">
        <v>160</v>
      </c>
      <c r="E18" s="173"/>
      <c r="F18" s="175"/>
      <c r="G18" s="174"/>
      <c r="H18" s="175">
        <v>8.85</v>
      </c>
      <c r="I18" s="175"/>
      <c r="J18" s="168">
        <f t="shared" si="0"/>
        <v>8.85</v>
      </c>
    </row>
    <row r="19" spans="2:10" ht="25.5">
      <c r="B19" s="169">
        <v>40470</v>
      </c>
      <c r="C19" s="349" t="s">
        <v>266</v>
      </c>
      <c r="D19" s="349" t="s">
        <v>267</v>
      </c>
      <c r="E19" s="170"/>
      <c r="F19" s="176">
        <v>4</v>
      </c>
      <c r="G19" s="171"/>
      <c r="H19" s="170"/>
      <c r="I19" s="176"/>
      <c r="J19" s="166">
        <f t="shared" si="0"/>
        <v>4</v>
      </c>
    </row>
    <row r="20" spans="2:10" ht="25.5">
      <c r="B20" s="130">
        <v>40470</v>
      </c>
      <c r="C20" s="184" t="s">
        <v>108</v>
      </c>
      <c r="D20" s="184" t="s">
        <v>132</v>
      </c>
      <c r="E20" s="173"/>
      <c r="F20" s="210">
        <v>47.32</v>
      </c>
      <c r="G20" s="173"/>
      <c r="H20" s="210"/>
      <c r="I20" s="210"/>
      <c r="J20" s="168">
        <f t="shared" si="0"/>
        <v>47.32</v>
      </c>
    </row>
    <row r="21" spans="2:10" ht="25.5">
      <c r="B21" s="169">
        <v>40477</v>
      </c>
      <c r="C21" s="165" t="s">
        <v>151</v>
      </c>
      <c r="D21" s="349" t="s">
        <v>157</v>
      </c>
      <c r="E21" s="170"/>
      <c r="F21" s="176">
        <v>40.3</v>
      </c>
      <c r="G21" s="171"/>
      <c r="H21" s="170"/>
      <c r="I21" s="176"/>
      <c r="J21" s="166">
        <f t="shared" si="0"/>
        <v>40.3</v>
      </c>
    </row>
    <row r="22" spans="2:10" ht="12.75">
      <c r="B22" s="172"/>
      <c r="C22" s="263"/>
      <c r="D22" s="263"/>
      <c r="E22" s="264"/>
      <c r="F22" s="265"/>
      <c r="G22" s="266"/>
      <c r="H22" s="264"/>
      <c r="I22" s="265"/>
      <c r="J22" s="168"/>
    </row>
    <row r="23" spans="2:10" ht="12.75">
      <c r="B23" s="148"/>
      <c r="C23" s="189"/>
      <c r="D23" s="262"/>
      <c r="E23" s="242">
        <f>SUM(E7:E22)</f>
        <v>0</v>
      </c>
      <c r="F23" s="242">
        <f>SUM(F7:F22)</f>
        <v>352.62</v>
      </c>
      <c r="G23" s="242">
        <f>SUM(G7:G22)</f>
        <v>0</v>
      </c>
      <c r="H23" s="242">
        <f>SUM(H7:H22)</f>
        <v>153.10999999999999</v>
      </c>
      <c r="I23" s="242">
        <f>SUM(I7:I22)</f>
        <v>0</v>
      </c>
      <c r="J23" s="245">
        <f t="shared" si="0"/>
        <v>505.73</v>
      </c>
    </row>
    <row r="24" spans="2:10" ht="13.5" thickBot="1">
      <c r="B24" s="19"/>
      <c r="C24" s="20"/>
      <c r="D24" s="21"/>
      <c r="E24" s="22"/>
      <c r="F24" s="20"/>
      <c r="G24" s="20"/>
      <c r="H24" s="23"/>
      <c r="I24" s="20"/>
      <c r="J24" s="452">
        <f>J23-SUM(E23:I23)</f>
        <v>0</v>
      </c>
    </row>
    <row r="26" ht="12.75">
      <c r="B26" s="1" t="s">
        <v>92</v>
      </c>
    </row>
  </sheetData>
  <mergeCells count="1">
    <mergeCell ref="E5:H5"/>
  </mergeCells>
  <conditionalFormatting sqref="J24">
    <cfRule type="cellIs" priority="1" dxfId="0" operator="equal" stopIfTrue="1">
      <formula>0</formula>
    </cfRule>
  </conditionalFormatting>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Chittleburgh,Tracey Barlow, 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5" r:id="rId1"/>
</worksheet>
</file>

<file path=xl/worksheets/sheet21.xml><?xml version="1.0" encoding="utf-8"?>
<worksheet xmlns="http://schemas.openxmlformats.org/spreadsheetml/2006/main" xmlns:r="http://schemas.openxmlformats.org/officeDocument/2006/relationships">
  <sheetPr>
    <pageSetUpPr fitToPage="1"/>
  </sheetPr>
  <dimension ref="B1:D23"/>
  <sheetViews>
    <sheetView workbookViewId="0" topLeftCell="A1">
      <selection activeCell="A1" sqref="A1"/>
    </sheetView>
  </sheetViews>
  <sheetFormatPr defaultColWidth="9.140625" defaultRowHeight="12.75"/>
  <cols>
    <col min="1" max="1" width="1.28515625" style="1" customWidth="1"/>
    <col min="2" max="2" width="15.140625" style="1" customWidth="1"/>
    <col min="3" max="3" width="37.421875" style="1" customWidth="1"/>
    <col min="4" max="4" width="71.7109375" style="1" customWidth="1"/>
    <col min="5" max="16384" width="9.140625" style="1" customWidth="1"/>
  </cols>
  <sheetData>
    <row r="1" ht="12.75">
      <c r="B1" s="2" t="s">
        <v>42</v>
      </c>
    </row>
    <row r="2" spans="2:4" ht="12.75">
      <c r="B2" s="3"/>
      <c r="D2" s="38" t="s">
        <v>91</v>
      </c>
    </row>
    <row r="3" spans="2:4" ht="12.75">
      <c r="B3" s="2" t="s">
        <v>93</v>
      </c>
      <c r="D3" s="3" t="str">
        <f>'B Emery'!D3</f>
        <v>2010-11</v>
      </c>
    </row>
    <row r="4" ht="13.5" thickBot="1"/>
    <row r="5" spans="2:4" ht="12.75">
      <c r="B5" s="26" t="s">
        <v>90</v>
      </c>
      <c r="C5" s="25" t="s">
        <v>88</v>
      </c>
      <c r="D5" s="30" t="s">
        <v>89</v>
      </c>
    </row>
    <row r="6" spans="2:4" s="4" customFormat="1" ht="12.75">
      <c r="B6" s="5"/>
      <c r="C6" s="76" t="s">
        <v>87</v>
      </c>
      <c r="D6" s="31"/>
    </row>
    <row r="7" spans="2:4" ht="25.5">
      <c r="B7" s="451">
        <v>40458</v>
      </c>
      <c r="C7" s="450" t="s">
        <v>270</v>
      </c>
      <c r="D7" s="450" t="s">
        <v>271</v>
      </c>
    </row>
    <row r="8" spans="2:4" ht="12.75">
      <c r="B8" s="449"/>
      <c r="C8" s="450"/>
      <c r="D8" s="450"/>
    </row>
    <row r="9" spans="2:4" ht="12.75">
      <c r="B9" s="449"/>
      <c r="C9" s="450"/>
      <c r="D9" s="450"/>
    </row>
    <row r="10" spans="2:4" ht="12.75">
      <c r="B10" s="449"/>
      <c r="C10" s="450"/>
      <c r="D10" s="450"/>
    </row>
    <row r="11" spans="2:4" ht="12.75">
      <c r="B11" s="138"/>
      <c r="C11" s="139"/>
      <c r="D11" s="140"/>
    </row>
    <row r="12" spans="2:4" ht="12.75">
      <c r="B12" s="141"/>
      <c r="C12" s="142"/>
      <c r="D12" s="140"/>
    </row>
    <row r="13" spans="2:4" ht="12.75">
      <c r="B13" s="141"/>
      <c r="C13" s="142"/>
      <c r="D13" s="140"/>
    </row>
    <row r="14" spans="2:4" ht="12.75">
      <c r="B14" s="141"/>
      <c r="C14" s="142"/>
      <c r="D14" s="140"/>
    </row>
    <row r="15" spans="2:4" ht="12.75">
      <c r="B15" s="141"/>
      <c r="C15" s="142"/>
      <c r="D15" s="140"/>
    </row>
    <row r="16" spans="2:4" ht="12.75">
      <c r="B16" s="141"/>
      <c r="C16" s="142"/>
      <c r="D16" s="140"/>
    </row>
    <row r="17" spans="2:4" ht="12.75">
      <c r="B17" s="141"/>
      <c r="C17" s="142"/>
      <c r="D17" s="140"/>
    </row>
    <row r="18" spans="2:4" ht="12.75">
      <c r="B18" s="141"/>
      <c r="C18" s="142"/>
      <c r="D18" s="140"/>
    </row>
    <row r="19" spans="2:4" ht="12.75">
      <c r="B19" s="141"/>
      <c r="C19" s="142"/>
      <c r="D19" s="140"/>
    </row>
    <row r="20" spans="2:4" ht="12.75">
      <c r="B20" s="141"/>
      <c r="C20" s="142"/>
      <c r="D20" s="140"/>
    </row>
    <row r="21" spans="2:4" ht="12.75">
      <c r="B21" s="141"/>
      <c r="C21" s="142"/>
      <c r="D21" s="140"/>
    </row>
    <row r="22" spans="2:4" ht="12.75">
      <c r="B22" s="141"/>
      <c r="C22" s="142"/>
      <c r="D22" s="140"/>
    </row>
    <row r="23" spans="2:4" ht="13.5" thickBot="1">
      <c r="B23" s="19"/>
      <c r="C23" s="20"/>
      <c r="D23" s="24"/>
    </row>
  </sheetData>
  <printOptions/>
  <pageMargins left="0.75" right="0.75" top="1" bottom="1" header="0.5" footer="0.5"/>
  <pageSetup fitToHeight="1" fitToWidth="1"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B1:J23"/>
  <sheetViews>
    <sheetView workbookViewId="0" topLeftCell="A1">
      <selection activeCell="A1" sqref="A1"/>
    </sheetView>
  </sheetViews>
  <sheetFormatPr defaultColWidth="9.140625" defaultRowHeight="12.75"/>
  <cols>
    <col min="1" max="2" width="9.140625" style="1" customWidth="1"/>
    <col min="3" max="3" width="34.57421875" style="1" customWidth="1"/>
    <col min="4" max="16384" width="9.140625" style="1" customWidth="1"/>
  </cols>
  <sheetData>
    <row r="1" spans="2:3" ht="15">
      <c r="B1" s="41"/>
      <c r="C1" s="41" t="s">
        <v>15</v>
      </c>
    </row>
    <row r="2" spans="2:3" ht="15" thickBot="1">
      <c r="B2" s="42"/>
      <c r="C2" s="42"/>
    </row>
    <row r="3" spans="2:3" ht="15">
      <c r="B3" s="44" t="s">
        <v>16</v>
      </c>
      <c r="C3" s="45" t="s">
        <v>19</v>
      </c>
    </row>
    <row r="4" spans="2:3" ht="15">
      <c r="B4" s="46" t="s">
        <v>39</v>
      </c>
      <c r="C4" s="47" t="s">
        <v>20</v>
      </c>
    </row>
    <row r="5" spans="2:3" ht="15">
      <c r="B5" s="46" t="s">
        <v>38</v>
      </c>
      <c r="C5" s="47" t="s">
        <v>21</v>
      </c>
    </row>
    <row r="6" spans="2:3" ht="15">
      <c r="B6" s="46" t="s">
        <v>36</v>
      </c>
      <c r="C6" s="47" t="s">
        <v>22</v>
      </c>
    </row>
    <row r="7" spans="2:3" ht="15">
      <c r="B7" s="46" t="s">
        <v>37</v>
      </c>
      <c r="C7" s="47" t="s">
        <v>23</v>
      </c>
    </row>
    <row r="8" spans="2:10" ht="15">
      <c r="B8" s="46" t="s">
        <v>17</v>
      </c>
      <c r="C8" s="47" t="s">
        <v>24</v>
      </c>
      <c r="E8" s="58"/>
      <c r="F8" s="58"/>
      <c r="G8" s="58"/>
      <c r="H8" s="58"/>
      <c r="I8" s="58"/>
      <c r="J8" s="58"/>
    </row>
    <row r="9" spans="2:10" ht="15">
      <c r="B9" s="46" t="s">
        <v>18</v>
      </c>
      <c r="C9" s="47" t="s">
        <v>25</v>
      </c>
      <c r="E9" s="58"/>
      <c r="F9" s="58"/>
      <c r="G9" s="58"/>
      <c r="H9" s="58"/>
      <c r="I9" s="58"/>
      <c r="J9" s="58"/>
    </row>
    <row r="10" spans="2:10" ht="15">
      <c r="B10" s="46" t="s">
        <v>35</v>
      </c>
      <c r="C10" s="47" t="s">
        <v>26</v>
      </c>
      <c r="E10" s="58"/>
      <c r="F10" s="58"/>
      <c r="G10" s="58"/>
      <c r="H10" s="58"/>
      <c r="I10" s="58"/>
      <c r="J10" s="58"/>
    </row>
    <row r="11" spans="2:10" ht="15">
      <c r="B11" s="46" t="s">
        <v>30</v>
      </c>
      <c r="C11" s="47" t="s">
        <v>27</v>
      </c>
      <c r="E11" s="58"/>
      <c r="F11" s="58"/>
      <c r="G11" s="58"/>
      <c r="H11" s="58"/>
      <c r="I11" s="58"/>
      <c r="J11" s="58"/>
    </row>
    <row r="12" spans="2:10" ht="15">
      <c r="B12" s="46" t="s">
        <v>40</v>
      </c>
      <c r="C12" s="47" t="s">
        <v>31</v>
      </c>
      <c r="E12" s="58"/>
      <c r="F12" s="58"/>
      <c r="G12" s="58"/>
      <c r="H12" s="58"/>
      <c r="I12" s="58"/>
      <c r="J12" s="58"/>
    </row>
    <row r="13" spans="2:10" ht="15">
      <c r="B13" s="46" t="s">
        <v>41</v>
      </c>
      <c r="C13" s="47" t="s">
        <v>28</v>
      </c>
      <c r="E13" s="58"/>
      <c r="F13" s="58"/>
      <c r="G13" s="58"/>
      <c r="H13" s="58"/>
      <c r="I13" s="58"/>
      <c r="J13" s="58"/>
    </row>
    <row r="14" spans="2:10" ht="15">
      <c r="B14" s="46" t="s">
        <v>34</v>
      </c>
      <c r="C14" s="47" t="s">
        <v>29</v>
      </c>
      <c r="E14" s="58"/>
      <c r="F14" s="58"/>
      <c r="G14" s="58"/>
      <c r="H14" s="58"/>
      <c r="I14" s="58"/>
      <c r="J14" s="58"/>
    </row>
    <row r="15" spans="2:10" ht="15">
      <c r="B15" s="46" t="s">
        <v>33</v>
      </c>
      <c r="C15" s="47" t="s">
        <v>32</v>
      </c>
      <c r="E15" s="58"/>
      <c r="F15" s="58"/>
      <c r="G15" s="58"/>
      <c r="H15" s="58"/>
      <c r="I15" s="58"/>
      <c r="J15" s="58"/>
    </row>
    <row r="16" spans="2:10" ht="15.75" thickBot="1">
      <c r="B16" s="48"/>
      <c r="C16" s="49"/>
      <c r="E16" s="58"/>
      <c r="F16" s="58"/>
      <c r="G16" s="58"/>
      <c r="H16" s="58"/>
      <c r="I16" s="58"/>
      <c r="J16" s="58"/>
    </row>
    <row r="17" spans="2:10" ht="12.75">
      <c r="B17" s="43"/>
      <c r="C17" s="43"/>
      <c r="E17" s="58"/>
      <c r="F17" s="58"/>
      <c r="G17" s="58"/>
      <c r="H17" s="58"/>
      <c r="I17" s="58"/>
      <c r="J17" s="58"/>
    </row>
    <row r="18" spans="5:10" ht="12.75">
      <c r="E18" s="58"/>
      <c r="F18" s="58"/>
      <c r="G18" s="58"/>
      <c r="H18" s="58"/>
      <c r="I18" s="58"/>
      <c r="J18" s="58"/>
    </row>
    <row r="19" spans="5:10" ht="12.75">
      <c r="E19" s="58"/>
      <c r="F19" s="58"/>
      <c r="G19" s="58"/>
      <c r="H19" s="58"/>
      <c r="I19" s="58"/>
      <c r="J19" s="58"/>
    </row>
    <row r="20" spans="5:10" ht="12.75">
      <c r="E20" s="58"/>
      <c r="F20" s="58"/>
      <c r="G20" s="58"/>
      <c r="H20" s="58"/>
      <c r="I20" s="58"/>
      <c r="J20" s="58"/>
    </row>
    <row r="21" spans="5:10" ht="12.75">
      <c r="E21" s="58"/>
      <c r="F21" s="58"/>
      <c r="G21" s="58"/>
      <c r="H21" s="58"/>
      <c r="I21" s="58"/>
      <c r="J21" s="58"/>
    </row>
    <row r="22" spans="5:10" ht="12.75">
      <c r="E22" s="58"/>
      <c r="F22" s="58"/>
      <c r="G22" s="58"/>
      <c r="H22" s="58"/>
      <c r="I22" s="58"/>
      <c r="J22" s="58"/>
    </row>
    <row r="23" spans="5:10" ht="12.75">
      <c r="E23" s="58"/>
      <c r="F23" s="58"/>
      <c r="G23" s="58"/>
      <c r="H23" s="58"/>
      <c r="I23" s="58"/>
      <c r="J23" s="58"/>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1:J23"/>
  <sheetViews>
    <sheetView workbookViewId="0" topLeftCell="A1">
      <selection activeCell="A1" sqref="A1"/>
    </sheetView>
  </sheetViews>
  <sheetFormatPr defaultColWidth="9.140625" defaultRowHeight="12.75"/>
  <cols>
    <col min="1" max="1" width="1.1484375" style="1" customWidth="1"/>
    <col min="2" max="2" width="10.7109375" style="90" customWidth="1"/>
    <col min="3" max="3" width="12.7109375" style="93" customWidth="1"/>
    <col min="4" max="4" width="42.57421875" style="1" customWidth="1"/>
    <col min="5" max="8" width="11.57421875" style="1" customWidth="1"/>
    <col min="9" max="9" width="15.140625" style="1" customWidth="1"/>
    <col min="10" max="10" width="10.140625" style="1" customWidth="1"/>
    <col min="11" max="16384" width="9.140625" style="1" customWidth="1"/>
  </cols>
  <sheetData>
    <row r="1" ht="12.75">
      <c r="B1" s="271" t="s">
        <v>42</v>
      </c>
    </row>
    <row r="2" spans="2:6" ht="12.75">
      <c r="B2" s="155" t="s">
        <v>43</v>
      </c>
      <c r="D2" s="38" t="s">
        <v>56</v>
      </c>
      <c r="E2" s="39" t="s">
        <v>57</v>
      </c>
      <c r="F2" s="40"/>
    </row>
    <row r="3" spans="2:6" ht="12.75">
      <c r="B3" s="271" t="s">
        <v>44</v>
      </c>
      <c r="D3" s="3" t="s">
        <v>105</v>
      </c>
      <c r="E3" s="3" t="s">
        <v>109</v>
      </c>
      <c r="F3" s="3" t="s">
        <v>110</v>
      </c>
    </row>
    <row r="4" ht="13.5" thickBot="1"/>
    <row r="5" spans="2:10" ht="12.75">
      <c r="B5" s="26" t="s">
        <v>45</v>
      </c>
      <c r="C5" s="25" t="s">
        <v>46</v>
      </c>
      <c r="D5" s="10" t="s">
        <v>47</v>
      </c>
      <c r="E5" s="459" t="s">
        <v>51</v>
      </c>
      <c r="F5" s="460"/>
      <c r="G5" s="460"/>
      <c r="H5" s="461"/>
      <c r="I5" s="11" t="s">
        <v>50</v>
      </c>
      <c r="J5" s="30" t="s">
        <v>54</v>
      </c>
    </row>
    <row r="6" spans="2:10" s="4" customFormat="1" ht="27.75" customHeight="1">
      <c r="B6" s="268"/>
      <c r="C6" s="97"/>
      <c r="D6" s="6"/>
      <c r="E6" s="7" t="s">
        <v>48</v>
      </c>
      <c r="F6" s="9" t="s">
        <v>49</v>
      </c>
      <c r="G6" s="9" t="s">
        <v>99</v>
      </c>
      <c r="H6" s="8" t="s">
        <v>0</v>
      </c>
      <c r="I6" s="12" t="s">
        <v>52</v>
      </c>
      <c r="J6" s="31" t="s">
        <v>55</v>
      </c>
    </row>
    <row r="7" spans="2:10" ht="41.25" customHeight="1">
      <c r="B7" s="132">
        <v>40428</v>
      </c>
      <c r="C7" s="272" t="s">
        <v>158</v>
      </c>
      <c r="D7" s="278" t="s">
        <v>223</v>
      </c>
      <c r="E7" s="205"/>
      <c r="F7" s="206"/>
      <c r="G7" s="205"/>
      <c r="H7" s="205"/>
      <c r="I7" s="238">
        <v>76</v>
      </c>
      <c r="J7" s="166">
        <f aca="true" t="shared" si="0" ref="J7:J17">SUM(E7:I7)</f>
        <v>76</v>
      </c>
    </row>
    <row r="8" spans="2:10" ht="27" customHeight="1">
      <c r="B8" s="135">
        <v>40430</v>
      </c>
      <c r="C8" s="429" t="s">
        <v>246</v>
      </c>
      <c r="D8" s="279" t="s">
        <v>211</v>
      </c>
      <c r="E8" s="207"/>
      <c r="F8" s="210">
        <v>9.1</v>
      </c>
      <c r="G8" s="207"/>
      <c r="H8" s="208"/>
      <c r="I8" s="210"/>
      <c r="J8" s="168">
        <f t="shared" si="0"/>
        <v>9.1</v>
      </c>
    </row>
    <row r="9" spans="2:10" ht="25.5">
      <c r="B9" s="132">
        <v>40443</v>
      </c>
      <c r="C9" s="272" t="s">
        <v>158</v>
      </c>
      <c r="D9" s="278" t="s">
        <v>213</v>
      </c>
      <c r="E9" s="205"/>
      <c r="F9" s="209"/>
      <c r="G9" s="205"/>
      <c r="H9" s="238">
        <v>125.3</v>
      </c>
      <c r="I9" s="238"/>
      <c r="J9" s="166">
        <f t="shared" si="0"/>
        <v>125.3</v>
      </c>
    </row>
    <row r="10" spans="2:10" ht="25.5">
      <c r="B10" s="135">
        <v>40464</v>
      </c>
      <c r="C10" s="274" t="s">
        <v>112</v>
      </c>
      <c r="D10" s="280" t="s">
        <v>277</v>
      </c>
      <c r="E10" s="207"/>
      <c r="F10" s="367">
        <v>52.49</v>
      </c>
      <c r="G10" s="207"/>
      <c r="H10" s="207"/>
      <c r="I10" s="367"/>
      <c r="J10" s="168">
        <f t="shared" si="0"/>
        <v>52.49</v>
      </c>
    </row>
    <row r="11" spans="2:10" ht="25.5">
      <c r="B11" s="132">
        <v>40469</v>
      </c>
      <c r="C11" s="272" t="s">
        <v>111</v>
      </c>
      <c r="D11" s="281" t="s">
        <v>131</v>
      </c>
      <c r="E11" s="205"/>
      <c r="F11" s="238">
        <v>91.49</v>
      </c>
      <c r="G11" s="205"/>
      <c r="H11" s="205"/>
      <c r="I11" s="238"/>
      <c r="J11" s="166">
        <f t="shared" si="0"/>
        <v>91.49</v>
      </c>
    </row>
    <row r="12" spans="2:10" ht="25.5">
      <c r="B12" s="135">
        <v>40470</v>
      </c>
      <c r="C12" s="273" t="s">
        <v>108</v>
      </c>
      <c r="D12" s="282" t="s">
        <v>132</v>
      </c>
      <c r="E12" s="173"/>
      <c r="F12" s="210">
        <v>47.32</v>
      </c>
      <c r="G12" s="173"/>
      <c r="H12" s="210"/>
      <c r="I12" s="210"/>
      <c r="J12" s="168">
        <f t="shared" si="0"/>
        <v>47.32</v>
      </c>
    </row>
    <row r="13" spans="2:10" ht="25.5" customHeight="1">
      <c r="B13" s="132">
        <v>40491</v>
      </c>
      <c r="C13" s="272" t="s">
        <v>158</v>
      </c>
      <c r="D13" s="283" t="s">
        <v>212</v>
      </c>
      <c r="E13" s="205"/>
      <c r="F13" s="209"/>
      <c r="G13" s="205"/>
      <c r="H13" s="209"/>
      <c r="I13" s="238">
        <v>50</v>
      </c>
      <c r="J13" s="166">
        <f t="shared" si="0"/>
        <v>50</v>
      </c>
    </row>
    <row r="14" spans="2:10" ht="25.5">
      <c r="B14" s="135">
        <v>40493</v>
      </c>
      <c r="C14" s="273" t="s">
        <v>222</v>
      </c>
      <c r="D14" s="145" t="s">
        <v>141</v>
      </c>
      <c r="E14" s="207"/>
      <c r="F14" s="210">
        <v>7.34</v>
      </c>
      <c r="G14" s="207"/>
      <c r="H14" s="207"/>
      <c r="I14" s="210"/>
      <c r="J14" s="168">
        <f t="shared" si="0"/>
        <v>7.34</v>
      </c>
    </row>
    <row r="15" spans="2:10" ht="25.5">
      <c r="B15" s="132">
        <v>40493</v>
      </c>
      <c r="C15" s="272" t="s">
        <v>221</v>
      </c>
      <c r="D15" s="284" t="s">
        <v>142</v>
      </c>
      <c r="E15" s="205"/>
      <c r="F15" s="238">
        <v>45.86</v>
      </c>
      <c r="G15" s="205"/>
      <c r="H15" s="206"/>
      <c r="I15" s="238"/>
      <c r="J15" s="166">
        <f t="shared" si="0"/>
        <v>45.86</v>
      </c>
    </row>
    <row r="16" spans="2:10" ht="27.75" customHeight="1">
      <c r="B16" s="135">
        <v>40528</v>
      </c>
      <c r="C16" s="273" t="s">
        <v>208</v>
      </c>
      <c r="D16" s="279" t="s">
        <v>209</v>
      </c>
      <c r="E16" s="207"/>
      <c r="F16" s="210">
        <v>126</v>
      </c>
      <c r="G16" s="207"/>
      <c r="H16" s="208"/>
      <c r="I16" s="210"/>
      <c r="J16" s="168">
        <f t="shared" si="0"/>
        <v>126</v>
      </c>
    </row>
    <row r="17" spans="2:10" ht="25.5">
      <c r="B17" s="132">
        <v>40529</v>
      </c>
      <c r="C17" s="272" t="s">
        <v>214</v>
      </c>
      <c r="D17" s="278" t="s">
        <v>210</v>
      </c>
      <c r="E17" s="170"/>
      <c r="F17" s="368">
        <v>114</v>
      </c>
      <c r="G17" s="170"/>
      <c r="H17" s="170"/>
      <c r="I17" s="368"/>
      <c r="J17" s="166">
        <f t="shared" si="0"/>
        <v>114</v>
      </c>
    </row>
    <row r="18" spans="2:10" ht="12.75">
      <c r="B18" s="135"/>
      <c r="C18" s="180"/>
      <c r="D18" s="364"/>
      <c r="E18" s="365"/>
      <c r="F18" s="366"/>
      <c r="G18" s="365"/>
      <c r="H18" s="365"/>
      <c r="I18" s="369"/>
      <c r="J18" s="99"/>
    </row>
    <row r="19" spans="2:10" ht="12.75">
      <c r="B19" s="269"/>
      <c r="C19" s="149"/>
      <c r="D19" s="150"/>
      <c r="E19" s="242">
        <f aca="true" t="shared" si="1" ref="E19:J19">SUM(E7:E17)</f>
        <v>0</v>
      </c>
      <c r="F19" s="242">
        <f t="shared" si="1"/>
        <v>493.59999999999997</v>
      </c>
      <c r="G19" s="242">
        <f t="shared" si="1"/>
        <v>0</v>
      </c>
      <c r="H19" s="242">
        <f t="shared" si="1"/>
        <v>125.3</v>
      </c>
      <c r="I19" s="242">
        <f t="shared" si="1"/>
        <v>126</v>
      </c>
      <c r="J19" s="243">
        <f t="shared" si="1"/>
        <v>744.9</v>
      </c>
    </row>
    <row r="20" spans="2:10" ht="13.5" thickBot="1">
      <c r="B20" s="270"/>
      <c r="C20" s="96"/>
      <c r="D20" s="21"/>
      <c r="E20" s="22"/>
      <c r="F20" s="20"/>
      <c r="G20" s="20"/>
      <c r="H20" s="23"/>
      <c r="I20" s="20"/>
      <c r="J20" s="452">
        <f>J19-SUM(E19:I19)</f>
        <v>0</v>
      </c>
    </row>
    <row r="22" ht="12.75">
      <c r="B22" s="90" t="s">
        <v>92</v>
      </c>
    </row>
    <row r="23" ht="12.75">
      <c r="B23" s="90" t="s">
        <v>74</v>
      </c>
    </row>
  </sheetData>
  <mergeCells count="1">
    <mergeCell ref="E5:H5"/>
  </mergeCells>
  <conditionalFormatting sqref="J20">
    <cfRule type="cellIs" priority="1" dxfId="0" operator="equal" stopIfTrue="1">
      <formula>0</formula>
    </cfRule>
  </conditionalFormatting>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61" bottom="0.54" header="0.5" footer="0.5"/>
  <pageSetup fitToHeight="1" fitToWidth="1"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J31"/>
  <sheetViews>
    <sheetView showGridLines="0" workbookViewId="0" topLeftCell="A1">
      <pane ySplit="6" topLeftCell="BM7" activePane="bottomLeft" state="frozen"/>
      <selection pane="topLeft" activeCell="F5" sqref="F5"/>
      <selection pane="bottomLeft" activeCell="A7" sqref="A7"/>
    </sheetView>
  </sheetViews>
  <sheetFormatPr defaultColWidth="9.140625" defaultRowHeight="12.75"/>
  <cols>
    <col min="1" max="1" width="1.421875" style="1" customWidth="1"/>
    <col min="2" max="2" width="9.8515625" style="1" customWidth="1"/>
    <col min="3" max="3" width="13.140625" style="93" customWidth="1"/>
    <col min="4" max="4" width="43.2812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58</v>
      </c>
      <c r="E2" s="39" t="s">
        <v>59</v>
      </c>
      <c r="F2" s="40"/>
    </row>
    <row r="3" spans="2:6" ht="12.75">
      <c r="B3" s="2" t="s">
        <v>44</v>
      </c>
      <c r="D3" s="3" t="str">
        <f>'B Emery'!D3</f>
        <v>2010-11</v>
      </c>
      <c r="E3" s="3" t="str">
        <f>'B Emery'!E3</f>
        <v>Quarter 3</v>
      </c>
      <c r="F3" s="3" t="str">
        <f>'B Emery'!F3</f>
        <v>1 October 2010 - 31 December 2010</v>
      </c>
    </row>
    <row r="4" ht="13.5" thickBot="1"/>
    <row r="5" spans="2:10" ht="12.75">
      <c r="B5" s="26" t="s">
        <v>45</v>
      </c>
      <c r="C5" s="94" t="s">
        <v>46</v>
      </c>
      <c r="D5" s="10" t="s">
        <v>47</v>
      </c>
      <c r="E5" s="459" t="s">
        <v>51</v>
      </c>
      <c r="F5" s="460"/>
      <c r="G5" s="460"/>
      <c r="H5" s="461"/>
      <c r="I5" s="11" t="s">
        <v>50</v>
      </c>
      <c r="J5" s="30" t="s">
        <v>54</v>
      </c>
    </row>
    <row r="6" spans="2:10" s="4" customFormat="1" ht="27" customHeight="1">
      <c r="B6" s="5"/>
      <c r="C6" s="95"/>
      <c r="D6" s="6"/>
      <c r="E6" s="7" t="s">
        <v>48</v>
      </c>
      <c r="F6" s="9" t="s">
        <v>49</v>
      </c>
      <c r="G6" s="9" t="s">
        <v>99</v>
      </c>
      <c r="H6" s="8" t="s">
        <v>1</v>
      </c>
      <c r="I6" s="12" t="s">
        <v>52</v>
      </c>
      <c r="J6" s="31" t="s">
        <v>55</v>
      </c>
    </row>
    <row r="7" spans="2:10" s="4" customFormat="1" ht="25.5">
      <c r="B7" s="132">
        <v>40373</v>
      </c>
      <c r="C7" s="298" t="s">
        <v>191</v>
      </c>
      <c r="D7" s="285" t="s">
        <v>200</v>
      </c>
      <c r="E7" s="205"/>
      <c r="F7" s="205"/>
      <c r="G7" s="205"/>
      <c r="H7" s="205"/>
      <c r="I7" s="373">
        <v>2.4</v>
      </c>
      <c r="J7" s="166">
        <f>SUM(E7:I7)</f>
        <v>2.4</v>
      </c>
    </row>
    <row r="8" spans="2:10" ht="25.5">
      <c r="B8" s="135">
        <v>40401</v>
      </c>
      <c r="C8" s="299" t="s">
        <v>191</v>
      </c>
      <c r="D8" s="286" t="s">
        <v>227</v>
      </c>
      <c r="E8" s="207"/>
      <c r="F8" s="207"/>
      <c r="G8" s="374">
        <v>9.5</v>
      </c>
      <c r="H8" s="207"/>
      <c r="I8" s="374"/>
      <c r="J8" s="168">
        <f>SUM(E8:I8)</f>
        <v>9.5</v>
      </c>
    </row>
    <row r="9" spans="2:10" ht="29.25" customHeight="1">
      <c r="B9" s="132">
        <v>40408</v>
      </c>
      <c r="C9" s="300" t="s">
        <v>190</v>
      </c>
      <c r="D9" s="287" t="s">
        <v>192</v>
      </c>
      <c r="E9" s="205"/>
      <c r="F9" s="370">
        <v>80.5</v>
      </c>
      <c r="G9" s="205"/>
      <c r="H9" s="205"/>
      <c r="I9" s="370"/>
      <c r="J9" s="166">
        <f aca="true" t="shared" si="0" ref="J9:J26">SUM(E9:I9)</f>
        <v>80.5</v>
      </c>
    </row>
    <row r="10" spans="2:10" ht="39" customHeight="1">
      <c r="B10" s="135">
        <v>40435</v>
      </c>
      <c r="C10" s="299" t="s">
        <v>158</v>
      </c>
      <c r="D10" s="286" t="s">
        <v>195</v>
      </c>
      <c r="E10" s="207"/>
      <c r="F10" s="207"/>
      <c r="G10" s="207"/>
      <c r="H10" s="207"/>
      <c r="I10" s="374">
        <v>35</v>
      </c>
      <c r="J10" s="168">
        <f t="shared" si="0"/>
        <v>35</v>
      </c>
    </row>
    <row r="11" spans="2:10" ht="30" customHeight="1">
      <c r="B11" s="132">
        <v>40435</v>
      </c>
      <c r="C11" s="300" t="s">
        <v>228</v>
      </c>
      <c r="D11" s="287" t="s">
        <v>201</v>
      </c>
      <c r="E11" s="370">
        <v>63.93</v>
      </c>
      <c r="F11" s="205"/>
      <c r="G11" s="205"/>
      <c r="H11" s="205"/>
      <c r="I11" s="370"/>
      <c r="J11" s="166">
        <f t="shared" si="0"/>
        <v>63.93</v>
      </c>
    </row>
    <row r="12" spans="2:10" ht="36.75" customHeight="1">
      <c r="B12" s="135">
        <v>40435</v>
      </c>
      <c r="C12" s="299" t="s">
        <v>197</v>
      </c>
      <c r="D12" s="286" t="s">
        <v>198</v>
      </c>
      <c r="E12" s="207"/>
      <c r="F12" s="207"/>
      <c r="G12" s="207"/>
      <c r="H12" s="207"/>
      <c r="I12" s="374">
        <v>6.5</v>
      </c>
      <c r="J12" s="168">
        <f t="shared" si="0"/>
        <v>6.5</v>
      </c>
    </row>
    <row r="13" spans="2:10" ht="38.25">
      <c r="B13" s="132">
        <v>40462</v>
      </c>
      <c r="C13" s="298" t="s">
        <v>158</v>
      </c>
      <c r="D13" s="285" t="s">
        <v>196</v>
      </c>
      <c r="E13" s="205"/>
      <c r="F13" s="205"/>
      <c r="G13" s="205"/>
      <c r="H13" s="205"/>
      <c r="I13" s="373">
        <v>13</v>
      </c>
      <c r="J13" s="166">
        <f t="shared" si="0"/>
        <v>13</v>
      </c>
    </row>
    <row r="14" spans="2:10" ht="25.5">
      <c r="B14" s="135">
        <v>40462</v>
      </c>
      <c r="C14" s="299" t="s">
        <v>123</v>
      </c>
      <c r="D14" s="286" t="s">
        <v>201</v>
      </c>
      <c r="E14" s="374">
        <v>85.93</v>
      </c>
      <c r="F14" s="207"/>
      <c r="G14" s="207"/>
      <c r="H14" s="207"/>
      <c r="I14" s="374"/>
      <c r="J14" s="168">
        <f t="shared" si="0"/>
        <v>85.93</v>
      </c>
    </row>
    <row r="15" spans="2:10" ht="38.25">
      <c r="B15" s="132">
        <v>40462</v>
      </c>
      <c r="C15" s="300" t="s">
        <v>197</v>
      </c>
      <c r="D15" s="287" t="s">
        <v>198</v>
      </c>
      <c r="E15" s="205"/>
      <c r="F15" s="205"/>
      <c r="G15" s="205"/>
      <c r="H15" s="205"/>
      <c r="I15" s="370">
        <v>6.5</v>
      </c>
      <c r="J15" s="166">
        <f t="shared" si="0"/>
        <v>6.5</v>
      </c>
    </row>
    <row r="16" spans="2:10" ht="25.5">
      <c r="B16" s="135">
        <v>40464</v>
      </c>
      <c r="C16" s="273" t="s">
        <v>112</v>
      </c>
      <c r="D16" s="184" t="s">
        <v>138</v>
      </c>
      <c r="E16" s="207"/>
      <c r="F16" s="210">
        <v>52.49</v>
      </c>
      <c r="G16" s="207"/>
      <c r="H16" s="207"/>
      <c r="I16" s="210"/>
      <c r="J16" s="168">
        <f t="shared" si="0"/>
        <v>52.49</v>
      </c>
    </row>
    <row r="17" spans="2:10" ht="38.25">
      <c r="B17" s="132">
        <v>40469</v>
      </c>
      <c r="C17" s="300" t="s">
        <v>199</v>
      </c>
      <c r="D17" s="287" t="s">
        <v>202</v>
      </c>
      <c r="E17" s="205"/>
      <c r="F17" s="205"/>
      <c r="G17" s="205"/>
      <c r="H17" s="205"/>
      <c r="I17" s="370">
        <v>1.2</v>
      </c>
      <c r="J17" s="166">
        <f t="shared" si="0"/>
        <v>1.2</v>
      </c>
    </row>
    <row r="18" spans="2:10" ht="25.5">
      <c r="B18" s="135">
        <v>40469</v>
      </c>
      <c r="C18" s="301" t="s">
        <v>123</v>
      </c>
      <c r="D18" s="288" t="s">
        <v>131</v>
      </c>
      <c r="E18" s="173"/>
      <c r="F18" s="371">
        <v>61.94</v>
      </c>
      <c r="G18" s="211"/>
      <c r="H18" s="173"/>
      <c r="I18" s="372"/>
      <c r="J18" s="168">
        <f t="shared" si="0"/>
        <v>61.94</v>
      </c>
    </row>
    <row r="19" spans="2:10" ht="38.25">
      <c r="B19" s="132">
        <v>40470</v>
      </c>
      <c r="C19" s="298" t="s">
        <v>193</v>
      </c>
      <c r="D19" s="285" t="s">
        <v>194</v>
      </c>
      <c r="E19" s="205"/>
      <c r="F19" s="205"/>
      <c r="G19" s="373">
        <v>22</v>
      </c>
      <c r="H19" s="205"/>
      <c r="I19" s="373"/>
      <c r="J19" s="166">
        <f t="shared" si="0"/>
        <v>22</v>
      </c>
    </row>
    <row r="20" spans="2:10" ht="25.5">
      <c r="B20" s="296">
        <v>40470</v>
      </c>
      <c r="C20" s="358" t="s">
        <v>108</v>
      </c>
      <c r="D20" s="359" t="s">
        <v>244</v>
      </c>
      <c r="E20" s="374">
        <v>69.7</v>
      </c>
      <c r="F20" s="207"/>
      <c r="G20" s="207"/>
      <c r="H20" s="207"/>
      <c r="I20" s="374"/>
      <c r="J20" s="168">
        <f t="shared" si="0"/>
        <v>69.7</v>
      </c>
    </row>
    <row r="21" spans="1:10" ht="38.25">
      <c r="A21" s="360"/>
      <c r="B21" s="361">
        <v>40470</v>
      </c>
      <c r="C21" s="362" t="s">
        <v>108</v>
      </c>
      <c r="D21" s="363" t="s">
        <v>245</v>
      </c>
      <c r="E21" s="170"/>
      <c r="F21" s="212">
        <v>47.32</v>
      </c>
      <c r="G21" s="170"/>
      <c r="H21" s="212"/>
      <c r="I21" s="212"/>
      <c r="J21" s="166">
        <f t="shared" si="0"/>
        <v>47.32</v>
      </c>
    </row>
    <row r="22" spans="2:10" ht="25.5">
      <c r="B22" s="135">
        <v>40484</v>
      </c>
      <c r="C22" s="299" t="s">
        <v>224</v>
      </c>
      <c r="D22" s="137" t="s">
        <v>139</v>
      </c>
      <c r="E22" s="207"/>
      <c r="F22" s="374">
        <v>30.26</v>
      </c>
      <c r="G22" s="207"/>
      <c r="H22" s="207"/>
      <c r="I22" s="374"/>
      <c r="J22" s="168">
        <f t="shared" si="0"/>
        <v>30.26</v>
      </c>
    </row>
    <row r="23" spans="2:10" ht="25.5">
      <c r="B23" s="132">
        <v>40484</v>
      </c>
      <c r="C23" s="298" t="s">
        <v>158</v>
      </c>
      <c r="D23" s="285" t="s">
        <v>203</v>
      </c>
      <c r="E23" s="205"/>
      <c r="F23" s="205"/>
      <c r="G23" s="205"/>
      <c r="H23" s="373">
        <v>12.7</v>
      </c>
      <c r="I23" s="373"/>
      <c r="J23" s="166">
        <f t="shared" si="0"/>
        <v>12.7</v>
      </c>
    </row>
    <row r="24" spans="2:10" ht="38.25">
      <c r="B24" s="135">
        <v>40484</v>
      </c>
      <c r="C24" s="299" t="s">
        <v>189</v>
      </c>
      <c r="D24" s="286" t="s">
        <v>275</v>
      </c>
      <c r="E24" s="207"/>
      <c r="F24" s="374">
        <v>5.1</v>
      </c>
      <c r="G24" s="207"/>
      <c r="H24" s="207"/>
      <c r="I24" s="374"/>
      <c r="J24" s="168">
        <f t="shared" si="0"/>
        <v>5.1</v>
      </c>
    </row>
    <row r="25" spans="2:10" ht="25.5">
      <c r="B25" s="132">
        <v>40484</v>
      </c>
      <c r="C25" s="300" t="s">
        <v>225</v>
      </c>
      <c r="D25" s="289" t="s">
        <v>140</v>
      </c>
      <c r="E25" s="205"/>
      <c r="F25" s="370">
        <v>30.26</v>
      </c>
      <c r="G25" s="205"/>
      <c r="H25" s="205"/>
      <c r="I25" s="370"/>
      <c r="J25" s="166">
        <f t="shared" si="0"/>
        <v>30.26</v>
      </c>
    </row>
    <row r="26" spans="2:10" ht="27.75" customHeight="1">
      <c r="B26" s="135" t="s">
        <v>226</v>
      </c>
      <c r="C26" s="299" t="s">
        <v>187</v>
      </c>
      <c r="D26" s="286" t="s">
        <v>188</v>
      </c>
      <c r="E26" s="207"/>
      <c r="F26" s="374">
        <v>78.7</v>
      </c>
      <c r="G26" s="207"/>
      <c r="H26" s="207"/>
      <c r="I26" s="374"/>
      <c r="J26" s="168">
        <f t="shared" si="0"/>
        <v>78.7</v>
      </c>
    </row>
    <row r="27" spans="2:10" ht="12.75">
      <c r="B27" s="275"/>
      <c r="C27" s="190"/>
      <c r="D27" s="191"/>
      <c r="E27" s="276"/>
      <c r="F27" s="276"/>
      <c r="G27" s="276"/>
      <c r="H27" s="276"/>
      <c r="I27" s="277"/>
      <c r="J27" s="166"/>
    </row>
    <row r="28" spans="2:10" ht="12.75">
      <c r="B28" s="148"/>
      <c r="C28" s="149"/>
      <c r="D28" s="150"/>
      <c r="E28" s="244">
        <f aca="true" t="shared" si="1" ref="E28:J28">SUM(E7:E26)</f>
        <v>219.56</v>
      </c>
      <c r="F28" s="244">
        <f t="shared" si="1"/>
        <v>386.57</v>
      </c>
      <c r="G28" s="244">
        <f t="shared" si="1"/>
        <v>31.5</v>
      </c>
      <c r="H28" s="244">
        <f t="shared" si="1"/>
        <v>12.7</v>
      </c>
      <c r="I28" s="244">
        <f t="shared" si="1"/>
        <v>64.6</v>
      </c>
      <c r="J28" s="245">
        <f t="shared" si="1"/>
        <v>714.9300000000001</v>
      </c>
    </row>
    <row r="29" spans="2:10" ht="13.5" thickBot="1">
      <c r="B29" s="19"/>
      <c r="C29" s="96"/>
      <c r="D29" s="21"/>
      <c r="E29" s="22"/>
      <c r="F29" s="20"/>
      <c r="G29" s="20"/>
      <c r="H29" s="23"/>
      <c r="I29" s="20"/>
      <c r="J29" s="452">
        <f>J28-SUM(E28:I28)</f>
        <v>0</v>
      </c>
    </row>
    <row r="31" ht="12.75">
      <c r="B31" s="1" t="s">
        <v>92</v>
      </c>
    </row>
  </sheetData>
  <mergeCells count="1">
    <mergeCell ref="E5:H5"/>
  </mergeCells>
  <conditionalFormatting sqref="J29">
    <cfRule type="cellIs" priority="1" dxfId="0" operator="equal" stopIfTrue="1">
      <formula>0</formula>
    </cfRule>
  </conditionalFormatting>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56" header="0.5" footer="0.5"/>
  <pageSetup fitToHeight="4" fitToWidth="1"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sheetPr>
    <pageSetUpPr fitToPage="1"/>
  </sheetPr>
  <dimension ref="B1:J14"/>
  <sheetViews>
    <sheetView workbookViewId="0" topLeftCell="A1">
      <selection activeCell="A1" sqref="A1"/>
    </sheetView>
  </sheetViews>
  <sheetFormatPr defaultColWidth="9.140625" defaultRowHeight="12.75"/>
  <cols>
    <col min="1" max="1" width="1.28515625" style="1" customWidth="1"/>
    <col min="2" max="2" width="10.140625" style="1" customWidth="1"/>
    <col min="3" max="3" width="13.421875" style="1" customWidth="1"/>
    <col min="4" max="4" width="40.7109375" style="1" customWidth="1"/>
    <col min="5" max="8" width="11.8515625" style="1" customWidth="1"/>
    <col min="9" max="9" width="14.421875" style="1" customWidth="1"/>
    <col min="10" max="10" width="9.7109375" style="1" bestFit="1" customWidth="1"/>
    <col min="11" max="16384" width="9.140625" style="1" customWidth="1"/>
  </cols>
  <sheetData>
    <row r="1" ht="12.75">
      <c r="B1" s="2" t="s">
        <v>42</v>
      </c>
    </row>
    <row r="2" spans="2:6" ht="12.75">
      <c r="B2" s="3" t="s">
        <v>43</v>
      </c>
      <c r="D2" s="38" t="s">
        <v>62</v>
      </c>
      <c r="E2" s="39" t="s">
        <v>59</v>
      </c>
      <c r="F2" s="40"/>
    </row>
    <row r="3" spans="2:6" ht="12.75">
      <c r="B3" s="2" t="s">
        <v>44</v>
      </c>
      <c r="D3" s="3" t="str">
        <f>'B Emery'!D3</f>
        <v>2010-11</v>
      </c>
      <c r="E3" s="3" t="str">
        <f>'B Emery'!E3</f>
        <v>Quarter 3</v>
      </c>
      <c r="F3" s="3" t="str">
        <f>'B Emery'!F3</f>
        <v>1 October 2010 - 31 December 2010</v>
      </c>
    </row>
    <row r="4" ht="13.5" thickBot="1"/>
    <row r="5" spans="2:10" ht="12.75">
      <c r="B5" s="26" t="s">
        <v>45</v>
      </c>
      <c r="C5" s="25" t="s">
        <v>46</v>
      </c>
      <c r="D5" s="10" t="s">
        <v>47</v>
      </c>
      <c r="E5" s="459" t="s">
        <v>51</v>
      </c>
      <c r="F5" s="460"/>
      <c r="G5" s="460"/>
      <c r="H5" s="461"/>
      <c r="I5" s="11" t="s">
        <v>50</v>
      </c>
      <c r="J5" s="30" t="s">
        <v>54</v>
      </c>
    </row>
    <row r="6" spans="2:10" s="4" customFormat="1" ht="26.25" customHeight="1">
      <c r="B6" s="5"/>
      <c r="C6" s="12"/>
      <c r="D6" s="6"/>
      <c r="E6" s="7" t="s">
        <v>48</v>
      </c>
      <c r="F6" s="9" t="s">
        <v>49</v>
      </c>
      <c r="G6" s="9" t="s">
        <v>99</v>
      </c>
      <c r="H6" s="57" t="s">
        <v>1</v>
      </c>
      <c r="I6" s="12" t="s">
        <v>52</v>
      </c>
      <c r="J6" s="31" t="s">
        <v>55</v>
      </c>
    </row>
    <row r="7" spans="2:10" ht="25.5" customHeight="1">
      <c r="B7" s="132">
        <v>40469</v>
      </c>
      <c r="C7" s="199" t="s">
        <v>123</v>
      </c>
      <c r="D7" s="290" t="s">
        <v>131</v>
      </c>
      <c r="E7" s="170"/>
      <c r="F7" s="375">
        <v>61.94</v>
      </c>
      <c r="G7" s="239"/>
      <c r="H7" s="170"/>
      <c r="I7" s="376"/>
      <c r="J7" s="292">
        <f>SUM(E7:I7)</f>
        <v>61.94</v>
      </c>
    </row>
    <row r="8" spans="2:10" ht="25.5" customHeight="1">
      <c r="B8" s="130">
        <v>40470</v>
      </c>
      <c r="C8" s="180" t="s">
        <v>108</v>
      </c>
      <c r="D8" s="291" t="s">
        <v>132</v>
      </c>
      <c r="E8" s="173"/>
      <c r="F8" s="210">
        <v>47.32</v>
      </c>
      <c r="G8" s="173"/>
      <c r="H8" s="210"/>
      <c r="I8" s="210"/>
      <c r="J8" s="168">
        <f>SUM(E8:I8)</f>
        <v>47.32</v>
      </c>
    </row>
    <row r="9" spans="2:10" ht="12" customHeight="1">
      <c r="B9" s="128"/>
      <c r="C9" s="192"/>
      <c r="D9" s="193"/>
      <c r="E9" s="182"/>
      <c r="F9" s="377"/>
      <c r="G9" s="98"/>
      <c r="H9" s="185"/>
      <c r="I9" s="378"/>
      <c r="J9" s="100"/>
    </row>
    <row r="10" spans="2:10" ht="12.75">
      <c r="B10" s="148"/>
      <c r="C10" s="186"/>
      <c r="D10" s="150"/>
      <c r="E10" s="246">
        <f aca="true" t="shared" si="0" ref="E10:J10">SUM(E7:E8)</f>
        <v>0</v>
      </c>
      <c r="F10" s="246">
        <f t="shared" si="0"/>
        <v>109.25999999999999</v>
      </c>
      <c r="G10" s="246">
        <f t="shared" si="0"/>
        <v>0</v>
      </c>
      <c r="H10" s="246">
        <f t="shared" si="0"/>
        <v>0</v>
      </c>
      <c r="I10" s="246">
        <f t="shared" si="0"/>
        <v>0</v>
      </c>
      <c r="J10" s="243">
        <f t="shared" si="0"/>
        <v>109.25999999999999</v>
      </c>
    </row>
    <row r="11" spans="2:10" ht="13.5" thickBot="1">
      <c r="B11" s="19"/>
      <c r="C11" s="20"/>
      <c r="D11" s="21"/>
      <c r="E11" s="247"/>
      <c r="F11" s="92"/>
      <c r="G11" s="92"/>
      <c r="H11" s="248"/>
      <c r="I11" s="92"/>
      <c r="J11" s="452">
        <f>J10-SUM(E10:I10)</f>
        <v>0</v>
      </c>
    </row>
    <row r="13" ht="12.75">
      <c r="B13" s="1" t="s">
        <v>92</v>
      </c>
    </row>
    <row r="14" ht="12.75">
      <c r="F14" s="93"/>
    </row>
  </sheetData>
  <mergeCells count="1">
    <mergeCell ref="E5:H5"/>
  </mergeCells>
  <conditionalFormatting sqref="J11">
    <cfRule type="cellIs" priority="1" dxfId="0" operator="equal" stopIfTrue="1">
      <formula>0</formula>
    </cfRule>
  </conditionalFormatting>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56" header="0.5" footer="0.5"/>
  <pageSetup fitToHeight="1" fitToWidth="1"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sheetPr>
    <pageSetUpPr fitToPage="1"/>
  </sheetPr>
  <dimension ref="B1:J17"/>
  <sheetViews>
    <sheetView workbookViewId="0" topLeftCell="A1">
      <selection activeCell="A1" sqref="A1"/>
    </sheetView>
  </sheetViews>
  <sheetFormatPr defaultColWidth="9.140625" defaultRowHeight="12.75"/>
  <cols>
    <col min="1" max="1" width="1.1484375" style="1" customWidth="1"/>
    <col min="2" max="2" width="10.140625" style="1" bestFit="1" customWidth="1"/>
    <col min="3" max="3" width="12.8515625" style="1" customWidth="1"/>
    <col min="4" max="4" width="43.28125" style="1" customWidth="1"/>
    <col min="5" max="8" width="11.140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60</v>
      </c>
      <c r="E2" s="39" t="s">
        <v>59</v>
      </c>
      <c r="F2" s="40"/>
    </row>
    <row r="3" spans="2:6" ht="12.75">
      <c r="B3" s="2" t="s">
        <v>44</v>
      </c>
      <c r="D3" s="3" t="str">
        <f>'B Emery'!D3</f>
        <v>2010-11</v>
      </c>
      <c r="E3" s="3" t="str">
        <f>'B Emery'!E3</f>
        <v>Quarter 3</v>
      </c>
      <c r="F3" s="3" t="str">
        <f>'B Emery'!F3</f>
        <v>1 October 2010 - 31 December 2010</v>
      </c>
    </row>
    <row r="4" ht="13.5" thickBot="1"/>
    <row r="5" spans="2:10" ht="12.75">
      <c r="B5" s="26" t="s">
        <v>45</v>
      </c>
      <c r="C5" s="25" t="s">
        <v>46</v>
      </c>
      <c r="D5" s="10" t="s">
        <v>47</v>
      </c>
      <c r="E5" s="459" t="s">
        <v>51</v>
      </c>
      <c r="F5" s="460"/>
      <c r="G5" s="460"/>
      <c r="H5" s="461"/>
      <c r="I5" s="11" t="s">
        <v>50</v>
      </c>
      <c r="J5" s="30" t="s">
        <v>54</v>
      </c>
    </row>
    <row r="6" spans="2:10" s="4" customFormat="1" ht="25.5" customHeight="1">
      <c r="B6" s="5"/>
      <c r="C6" s="12"/>
      <c r="D6" s="6"/>
      <c r="E6" s="7" t="s">
        <v>48</v>
      </c>
      <c r="F6" s="9" t="s">
        <v>49</v>
      </c>
      <c r="G6" s="9" t="s">
        <v>99</v>
      </c>
      <c r="H6" s="57" t="s">
        <v>1</v>
      </c>
      <c r="I6" s="12" t="s">
        <v>52</v>
      </c>
      <c r="J6" s="31" t="s">
        <v>55</v>
      </c>
    </row>
    <row r="7" spans="2:10" ht="27" customHeight="1">
      <c r="B7" s="144">
        <v>40448</v>
      </c>
      <c r="C7" s="188" t="s">
        <v>113</v>
      </c>
      <c r="D7" s="188" t="s">
        <v>136</v>
      </c>
      <c r="E7" s="213"/>
      <c r="F7" s="379">
        <v>16.49</v>
      </c>
      <c r="G7" s="171"/>
      <c r="H7" s="214"/>
      <c r="I7" s="379"/>
      <c r="J7" s="380">
        <f aca="true" t="shared" si="0" ref="J7:J12">SUM(E7:I7)</f>
        <v>16.49</v>
      </c>
    </row>
    <row r="8" spans="2:10" ht="27" customHeight="1">
      <c r="B8" s="143">
        <v>40469</v>
      </c>
      <c r="C8" s="147" t="s">
        <v>123</v>
      </c>
      <c r="D8" s="293" t="s">
        <v>204</v>
      </c>
      <c r="E8" s="216">
        <v>42.1</v>
      </c>
      <c r="F8" s="173"/>
      <c r="G8" s="174"/>
      <c r="H8" s="215"/>
      <c r="I8" s="216"/>
      <c r="J8" s="381">
        <f t="shared" si="0"/>
        <v>42.1</v>
      </c>
    </row>
    <row r="9" spans="2:10" ht="27" customHeight="1">
      <c r="B9" s="144">
        <v>40470</v>
      </c>
      <c r="C9" s="188" t="s">
        <v>108</v>
      </c>
      <c r="D9" s="294" t="s">
        <v>207</v>
      </c>
      <c r="E9" s="379">
        <v>43.2</v>
      </c>
      <c r="F9" s="170"/>
      <c r="G9" s="171"/>
      <c r="H9" s="214"/>
      <c r="I9" s="379"/>
      <c r="J9" s="380">
        <f t="shared" si="0"/>
        <v>43.2</v>
      </c>
    </row>
    <row r="10" spans="2:10" ht="27" customHeight="1">
      <c r="B10" s="143">
        <v>40491</v>
      </c>
      <c r="C10" s="147" t="s">
        <v>229</v>
      </c>
      <c r="D10" s="147" t="s">
        <v>137</v>
      </c>
      <c r="E10" s="216"/>
      <c r="F10" s="216">
        <v>41.27</v>
      </c>
      <c r="G10" s="174"/>
      <c r="H10" s="215"/>
      <c r="I10" s="216"/>
      <c r="J10" s="381">
        <f t="shared" si="0"/>
        <v>41.27</v>
      </c>
    </row>
    <row r="11" spans="2:10" ht="27" customHeight="1">
      <c r="B11" s="144">
        <v>40470</v>
      </c>
      <c r="C11" s="294" t="s">
        <v>247</v>
      </c>
      <c r="D11" s="294" t="s">
        <v>248</v>
      </c>
      <c r="E11" s="213"/>
      <c r="F11" s="379">
        <v>4.5</v>
      </c>
      <c r="G11" s="171"/>
      <c r="H11" s="214"/>
      <c r="I11" s="379"/>
      <c r="J11" s="380">
        <f t="shared" si="0"/>
        <v>4.5</v>
      </c>
    </row>
    <row r="12" spans="2:10" ht="27" customHeight="1">
      <c r="B12" s="143">
        <v>40470</v>
      </c>
      <c r="C12" s="147" t="s">
        <v>217</v>
      </c>
      <c r="D12" s="293" t="s">
        <v>218</v>
      </c>
      <c r="E12" s="216"/>
      <c r="F12" s="216">
        <v>23</v>
      </c>
      <c r="G12" s="174"/>
      <c r="H12" s="215"/>
      <c r="I12" s="216"/>
      <c r="J12" s="381">
        <f t="shared" si="0"/>
        <v>23</v>
      </c>
    </row>
    <row r="13" spans="2:10" ht="13.5" customHeight="1">
      <c r="B13" s="144"/>
      <c r="C13" s="194"/>
      <c r="D13" s="195"/>
      <c r="E13" s="82"/>
      <c r="F13" s="82"/>
      <c r="G13" s="84"/>
      <c r="H13" s="102"/>
      <c r="I13" s="156"/>
      <c r="J13" s="103"/>
    </row>
    <row r="14" spans="2:10" ht="12.75">
      <c r="B14" s="148"/>
      <c r="C14" s="189"/>
      <c r="D14" s="150"/>
      <c r="E14" s="242">
        <f aca="true" t="shared" si="1" ref="E14:J14">SUM(E7:E13)</f>
        <v>85.30000000000001</v>
      </c>
      <c r="F14" s="242">
        <f t="shared" si="1"/>
        <v>85.26</v>
      </c>
      <c r="G14" s="242">
        <f t="shared" si="1"/>
        <v>0</v>
      </c>
      <c r="H14" s="242">
        <f t="shared" si="1"/>
        <v>0</v>
      </c>
      <c r="I14" s="242">
        <f t="shared" si="1"/>
        <v>0</v>
      </c>
      <c r="J14" s="243">
        <f t="shared" si="1"/>
        <v>170.56</v>
      </c>
    </row>
    <row r="15" spans="2:10" ht="13.5" thickBot="1">
      <c r="B15" s="19"/>
      <c r="C15" s="75"/>
      <c r="D15" s="74"/>
      <c r="E15" s="22"/>
      <c r="F15" s="20"/>
      <c r="G15" s="20"/>
      <c r="H15" s="23"/>
      <c r="I15" s="20"/>
      <c r="J15" s="452">
        <f>J14-SUM(E14:I14)</f>
        <v>0</v>
      </c>
    </row>
    <row r="17" ht="12.75">
      <c r="B17" s="1" t="s">
        <v>92</v>
      </c>
    </row>
  </sheetData>
  <mergeCells count="1">
    <mergeCell ref="E5:H5"/>
  </mergeCells>
  <conditionalFormatting sqref="J15">
    <cfRule type="cellIs" priority="1" dxfId="0" operator="equal" stopIfTrue="1">
      <formula>0</formula>
    </cfRule>
  </conditionalFormatting>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5" bottom="0.6" header="0.5" footer="0.5"/>
  <pageSetup fitToHeight="1" fitToWidth="1" horizontalDpi="600" verticalDpi="600" orientation="landscape"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B1:J30"/>
  <sheetViews>
    <sheetView workbookViewId="0" topLeftCell="A1">
      <selection activeCell="A1" sqref="A1"/>
    </sheetView>
  </sheetViews>
  <sheetFormatPr defaultColWidth="9.140625" defaultRowHeight="12.75"/>
  <cols>
    <col min="1" max="1" width="1.421875" style="1" customWidth="1"/>
    <col min="2" max="2" width="10.57421875" style="1" customWidth="1"/>
    <col min="3" max="3" width="12.8515625" style="1" customWidth="1"/>
    <col min="4" max="4" width="42.7109375" style="4" customWidth="1"/>
    <col min="5" max="5" width="11.8515625" style="1" customWidth="1"/>
    <col min="6" max="6" width="11.8515625" style="90" customWidth="1"/>
    <col min="7"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177" t="s">
        <v>63</v>
      </c>
      <c r="E2" s="39" t="s">
        <v>59</v>
      </c>
      <c r="F2" s="91"/>
    </row>
    <row r="3" spans="2:6" ht="12.75">
      <c r="B3" s="2" t="s">
        <v>44</v>
      </c>
      <c r="D3" s="178" t="str">
        <f>'B Emery'!D3</f>
        <v>2010-11</v>
      </c>
      <c r="E3" s="3" t="str">
        <f>'B Emery'!E3</f>
        <v>Quarter 3</v>
      </c>
      <c r="F3" s="155" t="str">
        <f>'B Emery'!F3</f>
        <v>1 October 2010 - 31 December 2010</v>
      </c>
    </row>
    <row r="4" ht="13.5" thickBot="1"/>
    <row r="5" spans="2:10" ht="12.75">
      <c r="B5" s="26" t="s">
        <v>45</v>
      </c>
      <c r="C5" s="25" t="s">
        <v>46</v>
      </c>
      <c r="D5" s="179" t="s">
        <v>47</v>
      </c>
      <c r="E5" s="459" t="s">
        <v>51</v>
      </c>
      <c r="F5" s="460"/>
      <c r="G5" s="460"/>
      <c r="H5" s="461"/>
      <c r="I5" s="11" t="s">
        <v>50</v>
      </c>
      <c r="J5" s="30" t="s">
        <v>54</v>
      </c>
    </row>
    <row r="6" spans="2:10" s="4" customFormat="1" ht="25.5" customHeight="1">
      <c r="B6" s="5"/>
      <c r="C6" s="12"/>
      <c r="D6" s="6"/>
      <c r="E6" s="7" t="s">
        <v>48</v>
      </c>
      <c r="F6" s="9" t="s">
        <v>49</v>
      </c>
      <c r="G6" s="9" t="s">
        <v>99</v>
      </c>
      <c r="H6" s="57" t="s">
        <v>1</v>
      </c>
      <c r="I6" s="12" t="s">
        <v>52</v>
      </c>
      <c r="J6" s="31" t="s">
        <v>55</v>
      </c>
    </row>
    <row r="7" spans="2:10" ht="26.25" customHeight="1">
      <c r="B7" s="132">
        <v>40435</v>
      </c>
      <c r="C7" s="302" t="s">
        <v>106</v>
      </c>
      <c r="D7" s="295" t="s">
        <v>127</v>
      </c>
      <c r="E7" s="170"/>
      <c r="F7" s="382">
        <v>39.78</v>
      </c>
      <c r="G7" s="217"/>
      <c r="H7" s="170"/>
      <c r="I7" s="382"/>
      <c r="J7" s="166">
        <f aca="true" t="shared" si="0" ref="J7:J25">SUM(E7:I7)</f>
        <v>39.78</v>
      </c>
    </row>
    <row r="8" spans="2:10" ht="26.25" customHeight="1">
      <c r="B8" s="135">
        <v>40449</v>
      </c>
      <c r="C8" s="303" t="s">
        <v>107</v>
      </c>
      <c r="D8" s="439" t="s">
        <v>255</v>
      </c>
      <c r="E8" s="173"/>
      <c r="F8" s="383">
        <v>21.84</v>
      </c>
      <c r="G8" s="218"/>
      <c r="H8" s="173"/>
      <c r="I8" s="383"/>
      <c r="J8" s="168">
        <f t="shared" si="0"/>
        <v>21.84</v>
      </c>
    </row>
    <row r="9" spans="2:10" ht="26.25" customHeight="1">
      <c r="B9" s="132">
        <v>40452</v>
      </c>
      <c r="C9" s="302" t="s">
        <v>114</v>
      </c>
      <c r="D9" s="440" t="s">
        <v>256</v>
      </c>
      <c r="E9" s="170"/>
      <c r="F9" s="382">
        <v>18.33</v>
      </c>
      <c r="G9" s="217"/>
      <c r="H9" s="170"/>
      <c r="I9" s="382"/>
      <c r="J9" s="166">
        <f t="shared" si="0"/>
        <v>18.33</v>
      </c>
    </row>
    <row r="10" spans="2:10" ht="26.25" customHeight="1">
      <c r="B10" s="135">
        <v>40452</v>
      </c>
      <c r="C10" s="304" t="s">
        <v>115</v>
      </c>
      <c r="D10" s="441" t="s">
        <v>257</v>
      </c>
      <c r="E10" s="173"/>
      <c r="F10" s="384">
        <v>23.89</v>
      </c>
      <c r="G10" s="218"/>
      <c r="H10" s="173"/>
      <c r="I10" s="384"/>
      <c r="J10" s="168">
        <f t="shared" si="0"/>
        <v>23.89</v>
      </c>
    </row>
    <row r="11" spans="2:10" ht="26.25" customHeight="1">
      <c r="B11" s="132">
        <v>40455</v>
      </c>
      <c r="C11" s="302" t="s">
        <v>106</v>
      </c>
      <c r="D11" s="295" t="s">
        <v>128</v>
      </c>
      <c r="E11" s="170"/>
      <c r="F11" s="382">
        <v>77.52</v>
      </c>
      <c r="G11" s="217"/>
      <c r="H11" s="170"/>
      <c r="I11" s="382"/>
      <c r="J11" s="166">
        <f t="shared" si="0"/>
        <v>77.52</v>
      </c>
    </row>
    <row r="12" spans="2:10" ht="26.25" customHeight="1">
      <c r="B12" s="296">
        <v>40466</v>
      </c>
      <c r="C12" s="305" t="s">
        <v>120</v>
      </c>
      <c r="D12" s="297" t="s">
        <v>130</v>
      </c>
      <c r="E12" s="173"/>
      <c r="F12" s="442">
        <v>78.16</v>
      </c>
      <c r="G12" s="218"/>
      <c r="H12" s="173"/>
      <c r="I12" s="442"/>
      <c r="J12" s="168">
        <f>SUM(E12:I12)</f>
        <v>78.16</v>
      </c>
    </row>
    <row r="13" spans="2:10" ht="26.25" customHeight="1">
      <c r="B13" s="361">
        <v>40466</v>
      </c>
      <c r="C13" s="444" t="s">
        <v>119</v>
      </c>
      <c r="D13" s="445" t="s">
        <v>129</v>
      </c>
      <c r="E13" s="170"/>
      <c r="F13" s="443">
        <v>75.57</v>
      </c>
      <c r="G13" s="217"/>
      <c r="H13" s="170"/>
      <c r="I13" s="443"/>
      <c r="J13" s="166">
        <f>SUM(E13:I13)</f>
        <v>75.57</v>
      </c>
    </row>
    <row r="14" spans="2:10" ht="26.25" customHeight="1">
      <c r="B14" s="296">
        <v>40466</v>
      </c>
      <c r="C14" s="305" t="s">
        <v>276</v>
      </c>
      <c r="D14" s="439" t="s">
        <v>263</v>
      </c>
      <c r="E14" s="173"/>
      <c r="F14" s="442">
        <v>117.16</v>
      </c>
      <c r="G14" s="218"/>
      <c r="H14" s="173"/>
      <c r="I14" s="442"/>
      <c r="J14" s="168">
        <f>SUM(E14:I14)</f>
        <v>117.16</v>
      </c>
    </row>
    <row r="15" spans="2:10" ht="26.25" customHeight="1">
      <c r="B15" s="361">
        <v>40468</v>
      </c>
      <c r="C15" s="446" t="s">
        <v>123</v>
      </c>
      <c r="D15" s="295" t="s">
        <v>131</v>
      </c>
      <c r="E15" s="170"/>
      <c r="F15" s="382">
        <v>127.39</v>
      </c>
      <c r="G15" s="217"/>
      <c r="H15" s="170"/>
      <c r="I15" s="382"/>
      <c r="J15" s="166">
        <f t="shared" si="0"/>
        <v>127.39</v>
      </c>
    </row>
    <row r="16" spans="2:10" ht="26.25" customHeight="1">
      <c r="B16" s="135">
        <v>40470</v>
      </c>
      <c r="C16" s="273" t="s">
        <v>108</v>
      </c>
      <c r="D16" s="145" t="s">
        <v>132</v>
      </c>
      <c r="E16" s="173"/>
      <c r="F16" s="385">
        <v>47.32</v>
      </c>
      <c r="G16" s="173"/>
      <c r="H16" s="210"/>
      <c r="I16" s="385"/>
      <c r="J16" s="168">
        <f t="shared" si="0"/>
        <v>47.32</v>
      </c>
    </row>
    <row r="17" spans="2:10" ht="26.25" customHeight="1">
      <c r="B17" s="361">
        <v>40471</v>
      </c>
      <c r="C17" s="446" t="s">
        <v>121</v>
      </c>
      <c r="D17" s="448" t="s">
        <v>133</v>
      </c>
      <c r="E17" s="170"/>
      <c r="F17" s="382">
        <v>144.31</v>
      </c>
      <c r="G17" s="217"/>
      <c r="H17" s="170"/>
      <c r="I17" s="382"/>
      <c r="J17" s="166">
        <f>SUM(E17:I17)</f>
        <v>144.31</v>
      </c>
    </row>
    <row r="18" spans="2:10" ht="26.25" customHeight="1">
      <c r="B18" s="296">
        <v>40471</v>
      </c>
      <c r="C18" s="305" t="s">
        <v>118</v>
      </c>
      <c r="D18" s="297" t="s">
        <v>134</v>
      </c>
      <c r="E18" s="173"/>
      <c r="F18" s="383">
        <v>97.02</v>
      </c>
      <c r="G18" s="218"/>
      <c r="H18" s="173"/>
      <c r="I18" s="383"/>
      <c r="J18" s="168">
        <f>SUM(E18:I18)</f>
        <v>97.02</v>
      </c>
    </row>
    <row r="19" spans="2:10" ht="39.75" customHeight="1">
      <c r="B19" s="361">
        <v>40471</v>
      </c>
      <c r="C19" s="444" t="s">
        <v>106</v>
      </c>
      <c r="D19" s="445" t="s">
        <v>283</v>
      </c>
      <c r="E19" s="170"/>
      <c r="F19" s="447">
        <v>105.08</v>
      </c>
      <c r="G19" s="217"/>
      <c r="H19" s="170"/>
      <c r="I19" s="447"/>
      <c r="J19" s="166">
        <f>SUM(E19:I19)</f>
        <v>105.08</v>
      </c>
    </row>
    <row r="20" spans="2:10" ht="26.25" customHeight="1">
      <c r="B20" s="135">
        <v>40482</v>
      </c>
      <c r="C20" s="304" t="s">
        <v>116</v>
      </c>
      <c r="D20" s="441" t="s">
        <v>258</v>
      </c>
      <c r="E20" s="173"/>
      <c r="F20" s="384">
        <v>80.59</v>
      </c>
      <c r="G20" s="218"/>
      <c r="H20" s="173"/>
      <c r="I20" s="384"/>
      <c r="J20" s="168">
        <f t="shared" si="0"/>
        <v>80.59</v>
      </c>
    </row>
    <row r="21" spans="2:10" ht="26.25" customHeight="1">
      <c r="B21" s="132">
        <v>40483</v>
      </c>
      <c r="C21" s="302" t="s">
        <v>117</v>
      </c>
      <c r="D21" s="440" t="s">
        <v>259</v>
      </c>
      <c r="E21" s="170"/>
      <c r="F21" s="382">
        <v>43.54</v>
      </c>
      <c r="G21" s="217"/>
      <c r="H21" s="170"/>
      <c r="I21" s="382"/>
      <c r="J21" s="166">
        <f t="shared" si="0"/>
        <v>43.54</v>
      </c>
    </row>
    <row r="22" spans="2:10" ht="25.5">
      <c r="B22" s="135">
        <v>40484</v>
      </c>
      <c r="C22" s="304" t="s">
        <v>122</v>
      </c>
      <c r="D22" s="441" t="s">
        <v>135</v>
      </c>
      <c r="E22" s="173"/>
      <c r="F22" s="384">
        <v>114.57</v>
      </c>
      <c r="G22" s="218"/>
      <c r="H22" s="173"/>
      <c r="I22" s="384"/>
      <c r="J22" s="168">
        <f t="shared" si="0"/>
        <v>114.57</v>
      </c>
    </row>
    <row r="23" spans="2:10" ht="25.5">
      <c r="B23" s="132">
        <v>40485</v>
      </c>
      <c r="C23" s="302" t="s">
        <v>125</v>
      </c>
      <c r="D23" s="440" t="s">
        <v>260</v>
      </c>
      <c r="E23" s="170"/>
      <c r="F23" s="382">
        <v>15.41</v>
      </c>
      <c r="G23" s="170"/>
      <c r="H23" s="214"/>
      <c r="I23" s="382"/>
      <c r="J23" s="166">
        <f t="shared" si="0"/>
        <v>15.41</v>
      </c>
    </row>
    <row r="24" spans="2:10" ht="38.25">
      <c r="B24" s="135">
        <v>40512</v>
      </c>
      <c r="C24" s="304" t="s">
        <v>124</v>
      </c>
      <c r="D24" s="441" t="s">
        <v>261</v>
      </c>
      <c r="E24" s="173"/>
      <c r="F24" s="384">
        <v>55.73</v>
      </c>
      <c r="G24" s="218"/>
      <c r="H24" s="173"/>
      <c r="I24" s="384"/>
      <c r="J24" s="168">
        <f t="shared" si="0"/>
        <v>55.73</v>
      </c>
    </row>
    <row r="25" spans="2:10" ht="25.5">
      <c r="B25" s="132">
        <v>40512</v>
      </c>
      <c r="C25" s="302" t="s">
        <v>126</v>
      </c>
      <c r="D25" s="440" t="s">
        <v>262</v>
      </c>
      <c r="E25" s="170"/>
      <c r="F25" s="386">
        <v>78.16</v>
      </c>
      <c r="G25" s="219"/>
      <c r="H25" s="170"/>
      <c r="I25" s="382"/>
      <c r="J25" s="166">
        <f t="shared" si="0"/>
        <v>78.16</v>
      </c>
    </row>
    <row r="26" spans="2:10" ht="12.75">
      <c r="B26" s="27"/>
      <c r="C26" s="28"/>
      <c r="D26" s="29"/>
      <c r="E26" s="105"/>
      <c r="F26" s="106"/>
      <c r="G26" s="106"/>
      <c r="H26" s="107"/>
      <c r="I26" s="105"/>
      <c r="J26" s="157"/>
    </row>
    <row r="27" spans="2:10" ht="12.75">
      <c r="B27" s="148"/>
      <c r="C27" s="189"/>
      <c r="D27" s="150"/>
      <c r="E27" s="244">
        <f aca="true" t="shared" si="1" ref="E27:J27">SUM(E7:E26)</f>
        <v>0</v>
      </c>
      <c r="F27" s="249">
        <f t="shared" si="1"/>
        <v>1361.3700000000001</v>
      </c>
      <c r="G27" s="249">
        <f t="shared" si="1"/>
        <v>0</v>
      </c>
      <c r="H27" s="250">
        <f t="shared" si="1"/>
        <v>0</v>
      </c>
      <c r="I27" s="249">
        <f t="shared" si="1"/>
        <v>0</v>
      </c>
      <c r="J27" s="245">
        <f t="shared" si="1"/>
        <v>1361.3700000000001</v>
      </c>
    </row>
    <row r="28" spans="2:10" ht="13.5" thickBot="1">
      <c r="B28" s="19"/>
      <c r="C28" s="20"/>
      <c r="D28" s="74"/>
      <c r="E28" s="22"/>
      <c r="F28" s="92"/>
      <c r="G28" s="20"/>
      <c r="H28" s="23"/>
      <c r="I28" s="20"/>
      <c r="J28" s="452">
        <f>J27-SUM(E27:I27)</f>
        <v>0</v>
      </c>
    </row>
    <row r="30" ht="12.75">
      <c r="B30" s="1" t="s">
        <v>92</v>
      </c>
    </row>
  </sheetData>
  <mergeCells count="1">
    <mergeCell ref="E5:H5"/>
  </mergeCells>
  <conditionalFormatting sqref="J28">
    <cfRule type="cellIs" priority="1" dxfId="0" operator="equal" stopIfTrue="1">
      <formula>0</formula>
    </cfRule>
  </conditionalFormatting>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9" bottom="0.56" header="0.5" footer="0.5"/>
  <pageSetup fitToHeight="1" fitToWidth="1" horizontalDpi="600" verticalDpi="600" orientation="landscape" paperSize="9" scale="77" r:id="rId1"/>
</worksheet>
</file>

<file path=xl/worksheets/sheet8.xml><?xml version="1.0" encoding="utf-8"?>
<worksheet xmlns="http://schemas.openxmlformats.org/spreadsheetml/2006/main" xmlns:r="http://schemas.openxmlformats.org/officeDocument/2006/relationships">
  <sheetPr>
    <pageSetUpPr fitToPage="1"/>
  </sheetPr>
  <dimension ref="B1:J20"/>
  <sheetViews>
    <sheetView workbookViewId="0" topLeftCell="A1">
      <selection activeCell="A1" sqref="A1"/>
    </sheetView>
  </sheetViews>
  <sheetFormatPr defaultColWidth="9.140625" defaultRowHeight="12.75"/>
  <cols>
    <col min="1" max="1" width="1.421875" style="1" customWidth="1"/>
    <col min="2" max="2" width="10.140625" style="1" bestFit="1" customWidth="1"/>
    <col min="3" max="3" width="12.8515625" style="1" customWidth="1"/>
    <col min="4" max="4" width="42.0039062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64</v>
      </c>
      <c r="E2" s="39" t="s">
        <v>59</v>
      </c>
      <c r="F2" s="40"/>
    </row>
    <row r="3" spans="2:6" ht="12.75">
      <c r="B3" s="2" t="s">
        <v>44</v>
      </c>
      <c r="D3" s="3" t="str">
        <f>'B Emery'!D3</f>
        <v>2010-11</v>
      </c>
      <c r="E3" s="3" t="str">
        <f>'B Emery'!E3</f>
        <v>Quarter 3</v>
      </c>
      <c r="F3" s="3" t="str">
        <f>'B Emery'!F3</f>
        <v>1 October 2010 - 31 December 2010</v>
      </c>
    </row>
    <row r="4" ht="13.5" thickBot="1"/>
    <row r="5" spans="2:10" ht="12.75">
      <c r="B5" s="26" t="s">
        <v>45</v>
      </c>
      <c r="C5" s="25" t="s">
        <v>46</v>
      </c>
      <c r="D5" s="10" t="s">
        <v>47</v>
      </c>
      <c r="E5" s="459" t="s">
        <v>51</v>
      </c>
      <c r="F5" s="460"/>
      <c r="G5" s="460"/>
      <c r="H5" s="461"/>
      <c r="I5" s="11" t="s">
        <v>50</v>
      </c>
      <c r="J5" s="30" t="s">
        <v>54</v>
      </c>
    </row>
    <row r="6" spans="2:10" s="4" customFormat="1" ht="28.5" customHeight="1">
      <c r="B6" s="5"/>
      <c r="C6" s="12"/>
      <c r="D6" s="6"/>
      <c r="E6" s="7" t="s">
        <v>48</v>
      </c>
      <c r="F6" s="9" t="s">
        <v>49</v>
      </c>
      <c r="G6" s="9" t="s">
        <v>99</v>
      </c>
      <c r="H6" s="57" t="s">
        <v>1</v>
      </c>
      <c r="I6" s="73" t="s">
        <v>52</v>
      </c>
      <c r="J6" s="31" t="s">
        <v>55</v>
      </c>
    </row>
    <row r="7" spans="2:10" ht="25.5">
      <c r="B7" s="128">
        <v>40422</v>
      </c>
      <c r="C7" s="306" t="s">
        <v>186</v>
      </c>
      <c r="D7" s="312" t="s">
        <v>249</v>
      </c>
      <c r="E7" s="220"/>
      <c r="F7" s="387">
        <v>15.9</v>
      </c>
      <c r="G7" s="221"/>
      <c r="H7" s="222"/>
      <c r="I7" s="387"/>
      <c r="J7" s="292">
        <f aca="true" t="shared" si="0" ref="J7:J13">SUM(E7:I7)</f>
        <v>15.9</v>
      </c>
    </row>
    <row r="8" spans="2:10" ht="27.75" customHeight="1">
      <c r="B8" s="130">
        <v>40422</v>
      </c>
      <c r="C8" s="307" t="s">
        <v>158</v>
      </c>
      <c r="D8" s="311" t="s">
        <v>251</v>
      </c>
      <c r="E8" s="223"/>
      <c r="F8" s="224"/>
      <c r="G8" s="224"/>
      <c r="H8" s="225"/>
      <c r="I8" s="388">
        <v>13.5</v>
      </c>
      <c r="J8" s="313">
        <f t="shared" si="0"/>
        <v>13.5</v>
      </c>
    </row>
    <row r="9" spans="2:10" ht="27.75" customHeight="1">
      <c r="B9" s="128">
        <v>40443</v>
      </c>
      <c r="C9" s="308" t="s">
        <v>250</v>
      </c>
      <c r="D9" s="312" t="s">
        <v>233</v>
      </c>
      <c r="E9" s="226"/>
      <c r="F9" s="227"/>
      <c r="G9" s="387">
        <v>88</v>
      </c>
      <c r="H9" s="222"/>
      <c r="I9" s="387"/>
      <c r="J9" s="292">
        <f t="shared" si="0"/>
        <v>88</v>
      </c>
    </row>
    <row r="10" spans="2:10" ht="27.75" customHeight="1">
      <c r="B10" s="130">
        <v>40487</v>
      </c>
      <c r="C10" s="309" t="s">
        <v>122</v>
      </c>
      <c r="D10" s="309" t="s">
        <v>143</v>
      </c>
      <c r="E10" s="228"/>
      <c r="F10" s="389">
        <v>68.69</v>
      </c>
      <c r="G10" s="229"/>
      <c r="H10" s="225"/>
      <c r="I10" s="389"/>
      <c r="J10" s="313">
        <f t="shared" si="0"/>
        <v>68.69</v>
      </c>
    </row>
    <row r="11" spans="2:10" ht="40.5" customHeight="1">
      <c r="B11" s="128">
        <v>40493</v>
      </c>
      <c r="C11" s="308" t="s">
        <v>230</v>
      </c>
      <c r="D11" s="312" t="s">
        <v>252</v>
      </c>
      <c r="E11" s="230"/>
      <c r="F11" s="387">
        <v>39.06</v>
      </c>
      <c r="G11" s="221"/>
      <c r="H11" s="222"/>
      <c r="I11" s="387"/>
      <c r="J11" s="292">
        <f t="shared" si="0"/>
        <v>39.06</v>
      </c>
    </row>
    <row r="12" spans="2:10" ht="25.5">
      <c r="B12" s="130">
        <v>40493</v>
      </c>
      <c r="C12" s="307" t="s">
        <v>230</v>
      </c>
      <c r="D12" s="311" t="s">
        <v>254</v>
      </c>
      <c r="E12" s="231"/>
      <c r="F12" s="390">
        <v>-12.18</v>
      </c>
      <c r="G12" s="229"/>
      <c r="H12" s="225"/>
      <c r="I12" s="388"/>
      <c r="J12" s="313">
        <f t="shared" si="0"/>
        <v>-12.18</v>
      </c>
    </row>
    <row r="13" spans="2:10" ht="40.5" customHeight="1">
      <c r="B13" s="128">
        <v>40507</v>
      </c>
      <c r="C13" s="308" t="s">
        <v>230</v>
      </c>
      <c r="D13" s="312" t="s">
        <v>282</v>
      </c>
      <c r="E13" s="226"/>
      <c r="F13" s="387">
        <v>34.92</v>
      </c>
      <c r="G13" s="227"/>
      <c r="H13" s="222"/>
      <c r="I13" s="387"/>
      <c r="J13" s="292">
        <f t="shared" si="0"/>
        <v>34.92</v>
      </c>
    </row>
    <row r="14" spans="2:10" ht="27.75" customHeight="1">
      <c r="B14" s="130">
        <v>40509</v>
      </c>
      <c r="C14" s="307" t="s">
        <v>231</v>
      </c>
      <c r="D14" s="307" t="s">
        <v>253</v>
      </c>
      <c r="E14" s="228"/>
      <c r="F14" s="388">
        <v>20.99</v>
      </c>
      <c r="G14" s="229"/>
      <c r="H14" s="225"/>
      <c r="I14" s="388"/>
      <c r="J14" s="313">
        <f>SUM(E14:I14)</f>
        <v>20.99</v>
      </c>
    </row>
    <row r="15" spans="2:10" ht="38.25">
      <c r="B15" s="132">
        <v>40513</v>
      </c>
      <c r="C15" s="430" t="s">
        <v>232</v>
      </c>
      <c r="D15" s="320" t="s">
        <v>281</v>
      </c>
      <c r="E15" s="170"/>
      <c r="F15" s="237">
        <v>62.04</v>
      </c>
      <c r="G15" s="239"/>
      <c r="H15" s="170"/>
      <c r="I15" s="401"/>
      <c r="J15" s="292">
        <f>SUM(E15:I15)</f>
        <v>62.04</v>
      </c>
    </row>
    <row r="16" spans="2:10" ht="12.75">
      <c r="B16" s="431"/>
      <c r="C16" s="432"/>
      <c r="D16" s="433"/>
      <c r="E16" s="434"/>
      <c r="F16" s="435"/>
      <c r="G16" s="436"/>
      <c r="H16" s="434"/>
      <c r="I16" s="437"/>
      <c r="J16" s="438"/>
    </row>
    <row r="17" spans="2:10" ht="12.75">
      <c r="B17" s="27"/>
      <c r="C17" s="28"/>
      <c r="D17" s="29"/>
      <c r="E17" s="242">
        <f aca="true" t="shared" si="1" ref="E17:J17">SUM(E7:E15)</f>
        <v>0</v>
      </c>
      <c r="F17" s="242">
        <f t="shared" si="1"/>
        <v>229.42</v>
      </c>
      <c r="G17" s="242">
        <f t="shared" si="1"/>
        <v>88</v>
      </c>
      <c r="H17" s="242">
        <f t="shared" si="1"/>
        <v>0</v>
      </c>
      <c r="I17" s="242">
        <f t="shared" si="1"/>
        <v>13.5</v>
      </c>
      <c r="J17" s="243">
        <f t="shared" si="1"/>
        <v>330.92</v>
      </c>
    </row>
    <row r="18" spans="2:10" ht="13.5" thickBot="1">
      <c r="B18" s="19"/>
      <c r="C18" s="20"/>
      <c r="D18" s="21"/>
      <c r="E18" s="22"/>
      <c r="F18" s="20"/>
      <c r="G18" s="20"/>
      <c r="H18" s="23"/>
      <c r="I18" s="20"/>
      <c r="J18" s="452">
        <f>J17-SUM(E17:I17)</f>
        <v>0</v>
      </c>
    </row>
    <row r="20" ht="12.75">
      <c r="B20" s="1" t="s">
        <v>92</v>
      </c>
    </row>
  </sheetData>
  <mergeCells count="1">
    <mergeCell ref="E5:H5"/>
  </mergeCells>
  <conditionalFormatting sqref="J18">
    <cfRule type="cellIs" priority="1" dxfId="0" operator="equal" stopIfTrue="1">
      <formula>0</formula>
    </cfRule>
  </conditionalFormatting>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6" bottom="0.58" header="0.5" footer="0.5"/>
  <pageSetup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pageSetUpPr fitToPage="1"/>
  </sheetPr>
  <dimension ref="B1:J14"/>
  <sheetViews>
    <sheetView workbookViewId="0" topLeftCell="A1">
      <selection activeCell="A1" sqref="A1"/>
    </sheetView>
  </sheetViews>
  <sheetFormatPr defaultColWidth="9.140625" defaultRowHeight="12.75"/>
  <cols>
    <col min="1" max="1" width="1.421875" style="1" customWidth="1"/>
    <col min="2" max="2" width="10.140625" style="1" bestFit="1" customWidth="1"/>
    <col min="3" max="3" width="13.57421875" style="1" customWidth="1"/>
    <col min="4" max="4" width="42.42187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65</v>
      </c>
      <c r="E2" s="39" t="s">
        <v>59</v>
      </c>
      <c r="F2" s="40"/>
    </row>
    <row r="3" spans="2:6" ht="12.75">
      <c r="B3" s="2" t="s">
        <v>44</v>
      </c>
      <c r="D3" s="3" t="str">
        <f>'B Emery'!D3</f>
        <v>2010-11</v>
      </c>
      <c r="E3" s="3" t="str">
        <f>'B Emery'!E3</f>
        <v>Quarter 3</v>
      </c>
      <c r="F3" s="3" t="str">
        <f>'B Emery'!F3</f>
        <v>1 October 2010 - 31 December 2010</v>
      </c>
    </row>
    <row r="4" ht="13.5" thickBot="1"/>
    <row r="5" spans="2:10" ht="12.75">
      <c r="B5" s="26" t="s">
        <v>45</v>
      </c>
      <c r="C5" s="25" t="s">
        <v>46</v>
      </c>
      <c r="D5" s="10" t="s">
        <v>47</v>
      </c>
      <c r="E5" s="459" t="s">
        <v>51</v>
      </c>
      <c r="F5" s="460"/>
      <c r="G5" s="460"/>
      <c r="H5" s="461"/>
      <c r="I5" s="11" t="s">
        <v>50</v>
      </c>
      <c r="J5" s="30" t="s">
        <v>54</v>
      </c>
    </row>
    <row r="6" spans="2:10" s="4" customFormat="1" ht="27" customHeight="1">
      <c r="B6" s="5"/>
      <c r="C6" s="12"/>
      <c r="D6" s="6"/>
      <c r="E6" s="7" t="s">
        <v>48</v>
      </c>
      <c r="F6" s="9" t="s">
        <v>49</v>
      </c>
      <c r="G6" s="9" t="s">
        <v>99</v>
      </c>
      <c r="H6" s="57" t="s">
        <v>1</v>
      </c>
      <c r="I6" s="12" t="s">
        <v>52</v>
      </c>
      <c r="J6" s="31" t="s">
        <v>55</v>
      </c>
    </row>
    <row r="7" spans="2:10" ht="25.5">
      <c r="B7" s="128">
        <v>40464</v>
      </c>
      <c r="C7" s="314" t="s">
        <v>106</v>
      </c>
      <c r="D7" s="315" t="s">
        <v>205</v>
      </c>
      <c r="E7" s="232"/>
      <c r="F7" s="235">
        <v>61.48</v>
      </c>
      <c r="G7" s="222"/>
      <c r="H7" s="222"/>
      <c r="I7" s="235"/>
      <c r="J7" s="292">
        <f>SUM(E7:I7)</f>
        <v>61.48</v>
      </c>
    </row>
    <row r="8" spans="2:10" ht="25.5">
      <c r="B8" s="130">
        <v>40469</v>
      </c>
      <c r="C8" s="316" t="s">
        <v>123</v>
      </c>
      <c r="D8" s="317" t="s">
        <v>204</v>
      </c>
      <c r="E8" s="391">
        <v>58.88</v>
      </c>
      <c r="F8" s="225"/>
      <c r="G8" s="233"/>
      <c r="H8" s="234"/>
      <c r="I8" s="391"/>
      <c r="J8" s="313">
        <f>SUM(E8:I8)</f>
        <v>58.88</v>
      </c>
    </row>
    <row r="9" spans="2:10" ht="27" customHeight="1">
      <c r="B9" s="128" t="s">
        <v>274</v>
      </c>
      <c r="C9" s="393" t="s">
        <v>234</v>
      </c>
      <c r="D9" s="318" t="s">
        <v>206</v>
      </c>
      <c r="E9" s="235"/>
      <c r="F9" s="392">
        <v>207</v>
      </c>
      <c r="G9" s="236"/>
      <c r="H9" s="235"/>
      <c r="I9" s="392"/>
      <c r="J9" s="292">
        <f>SUM(E9:I9)</f>
        <v>207</v>
      </c>
    </row>
    <row r="10" spans="2:10" ht="12.75" customHeight="1">
      <c r="B10" s="56"/>
      <c r="C10" s="197"/>
      <c r="D10" s="115"/>
      <c r="E10" s="111"/>
      <c r="F10" s="110"/>
      <c r="G10" s="112"/>
      <c r="H10" s="113"/>
      <c r="I10" s="114"/>
      <c r="J10" s="99"/>
    </row>
    <row r="11" spans="2:10" ht="12.75">
      <c r="B11" s="148"/>
      <c r="C11" s="189"/>
      <c r="D11" s="150"/>
      <c r="E11" s="244">
        <f aca="true" t="shared" si="0" ref="E11:J11">SUM(E7:E10)</f>
        <v>58.88</v>
      </c>
      <c r="F11" s="244">
        <f t="shared" si="0"/>
        <v>268.48</v>
      </c>
      <c r="G11" s="244">
        <f t="shared" si="0"/>
        <v>0</v>
      </c>
      <c r="H11" s="244">
        <f t="shared" si="0"/>
        <v>0</v>
      </c>
      <c r="I11" s="244">
        <f t="shared" si="0"/>
        <v>0</v>
      </c>
      <c r="J11" s="245">
        <f t="shared" si="0"/>
        <v>327.36</v>
      </c>
    </row>
    <row r="12" spans="2:10" ht="13.5" thickBot="1">
      <c r="B12" s="19"/>
      <c r="C12" s="20"/>
      <c r="D12" s="21"/>
      <c r="E12" s="152"/>
      <c r="F12" s="153"/>
      <c r="G12" s="153"/>
      <c r="H12" s="154"/>
      <c r="I12" s="153"/>
      <c r="J12" s="452">
        <f>J11-SUM(E11:I11)</f>
        <v>0</v>
      </c>
    </row>
    <row r="14" ht="12.75">
      <c r="B14" s="1" t="s">
        <v>92</v>
      </c>
    </row>
  </sheetData>
  <mergeCells count="1">
    <mergeCell ref="E5:H5"/>
  </mergeCells>
  <conditionalFormatting sqref="J12">
    <cfRule type="cellIs" priority="1" dxfId="0" operator="equal" stopIfTrue="1">
      <formula>0</formula>
    </cfRule>
  </conditionalFormatting>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9" bottom="0.56" header="0.5" footer="0.5"/>
  <pageSetup fitToHeight="1" fitToWidth="1"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Rail Regulation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Board expenses 2010-11 Q3</dc:title>
  <dc:subject/>
  <dc:creator>Office of Rail Regulation</dc:creator>
  <cp:keywords/>
  <dc:description/>
  <cp:lastModifiedBy>pangeriz-santos</cp:lastModifiedBy>
  <cp:lastPrinted>2010-09-24T11:27:34Z</cp:lastPrinted>
  <dcterms:created xsi:type="dcterms:W3CDTF">2009-08-06T14:53:42Z</dcterms:created>
  <dcterms:modified xsi:type="dcterms:W3CDTF">2011-06-09T15:43:12Z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