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9345" tabRatio="639" firstSheet="1" activeTab="1"/>
  </bookViews>
  <sheets>
    <sheet name="Sheet1" sheetId="1" state="hidden" r:id="rId1"/>
    <sheet name="Index" sheetId="2" r:id="rId2"/>
    <sheet name="B Emery" sheetId="3" r:id="rId3"/>
    <sheet name="M Beswick" sheetId="4" r:id="rId4"/>
    <sheet name="J Lazarus" sheetId="5" r:id="rId5"/>
    <sheet name="M Lee" sheetId="6" r:id="rId6"/>
    <sheet name="I Prosser" sheetId="7" r:id="rId7"/>
    <sheet name="L Rollason" sheetId="8" r:id="rId8"/>
    <sheet name="J Thomas" sheetId="9" r:id="rId9"/>
    <sheet name="A Walker" sheetId="10" r:id="rId10"/>
    <sheet name="C Bolt" sheetId="11" state="hidden" r:id="rId11"/>
    <sheet name="J O'Sullivan" sheetId="12" state="hidden" r:id="rId12"/>
    <sheet name="T Barlow" sheetId="13" r:id="rId13"/>
    <sheet name="P Bucks" sheetId="14" r:id="rId14"/>
    <sheet name="J Chittleburgh" sheetId="15" r:id="rId15"/>
    <sheet name="C Elliott" sheetId="16" r:id="rId16"/>
    <sheet name="R Goldson" sheetId="17" r:id="rId17"/>
    <sheet name="M Lloyd" sheetId="18" r:id="rId18"/>
    <sheet name="J May" sheetId="19" state="hidden" r:id="rId19"/>
    <sheet name="S Walker" sheetId="20" r:id="rId20"/>
    <sheet name="Hospitality received" sheetId="21" r:id="rId21"/>
    <sheet name="Codes" sheetId="22" state="hidden" r:id="rId22"/>
  </sheets>
  <definedNames/>
  <calcPr fullCalcOnLoad="1"/>
</workbook>
</file>

<file path=xl/sharedStrings.xml><?xml version="1.0" encoding="utf-8"?>
<sst xmlns="http://schemas.openxmlformats.org/spreadsheetml/2006/main" count="737" uniqueCount="294">
  <si>
    <t>Accom / Meals</t>
  </si>
  <si>
    <t>Accom
 / Meals</t>
  </si>
  <si>
    <t>When completed sent to the board member's PA for verification</t>
  </si>
  <si>
    <r>
      <t xml:space="preserve">The board business expenses submission should be prepared quarterly by </t>
    </r>
    <r>
      <rPr>
        <sz val="10"/>
        <color indexed="10"/>
        <rFont val="Arial"/>
        <family val="2"/>
      </rPr>
      <t>xx/xx</t>
    </r>
  </si>
  <si>
    <t>In Vision, open the spreadsheet named 'Board Business Expenses' for the previous quarter</t>
  </si>
  <si>
    <t>Save a version for the current quarter in the folder for the final month of the quarter</t>
  </si>
  <si>
    <t>When all entries have been inputted, the data should be sorted by Date</t>
  </si>
  <si>
    <t xml:space="preserve">Update the Period in row 4 of the Bill Emery worksheet to the months relating to the current quarter </t>
  </si>
  <si>
    <t>Select Vision - Recalculate - Workbook. This will update each employee sheet with any postings to their employee code</t>
  </si>
  <si>
    <t>Working lunches currently only allocated to collective employee number 777777</t>
  </si>
  <si>
    <t>Staff &amp; Client entertainment must now be allocated to a employee number</t>
  </si>
  <si>
    <t>Do we need destinations for taxi journeys, tube journeys etc</t>
  </si>
  <si>
    <t>Hospitality given and received (received to be provided by HR)</t>
  </si>
  <si>
    <t>Subscriptions (professional bodies, periodicals, newspapers)</t>
  </si>
  <si>
    <t>Travel &amp; Subsistence (air, rail, car hire, mileage, hotel, subsistence)</t>
  </si>
  <si>
    <t>Chart of Accounts</t>
  </si>
  <si>
    <t>C1010</t>
  </si>
  <si>
    <t>C1055</t>
  </si>
  <si>
    <t>C1056</t>
  </si>
  <si>
    <t>Overseas Travel</t>
  </si>
  <si>
    <t>Mileage Allowance</t>
  </si>
  <si>
    <t>Rail Travel</t>
  </si>
  <si>
    <t>Taxi fares</t>
  </si>
  <si>
    <t>Other fares</t>
  </si>
  <si>
    <t>Car hire</t>
  </si>
  <si>
    <t>Air Travel</t>
  </si>
  <si>
    <t>Car lease deduction</t>
  </si>
  <si>
    <t>Flat rate meals allowance</t>
  </si>
  <si>
    <t>Actual costs (hotels etc)</t>
  </si>
  <si>
    <t>Overseas subsistence</t>
  </si>
  <si>
    <t>C1100</t>
  </si>
  <si>
    <t>Incidental expenses</t>
  </si>
  <si>
    <t>Flat rate subsistence</t>
  </si>
  <si>
    <t>C1104</t>
  </si>
  <si>
    <t>C1103</t>
  </si>
  <si>
    <t>C1057</t>
  </si>
  <si>
    <t>C1053</t>
  </si>
  <si>
    <t>C1054</t>
  </si>
  <si>
    <t>C1052</t>
  </si>
  <si>
    <t>C1051</t>
  </si>
  <si>
    <t>C1101</t>
  </si>
  <si>
    <t>C1102</t>
  </si>
  <si>
    <t>OFFICE OF RAIL REGULATION</t>
  </si>
  <si>
    <t>Name</t>
  </si>
  <si>
    <t>Business Expenses</t>
  </si>
  <si>
    <t>DATES</t>
  </si>
  <si>
    <t>DESTINATION</t>
  </si>
  <si>
    <t>PURPOSE</t>
  </si>
  <si>
    <t>Air</t>
  </si>
  <si>
    <t>Rail</t>
  </si>
  <si>
    <t>OTHER</t>
  </si>
  <si>
    <t>TRAVEL</t>
  </si>
  <si>
    <t>(including hospitality given)</t>
  </si>
  <si>
    <t>Jeremy Chittleburgh</t>
  </si>
  <si>
    <t>TOTAL</t>
  </si>
  <si>
    <t>COST</t>
  </si>
  <si>
    <t>Bill Emery</t>
  </si>
  <si>
    <t>Chief Executive</t>
  </si>
  <si>
    <t>Michael Beswick</t>
  </si>
  <si>
    <t>Executive director</t>
  </si>
  <si>
    <t>Michael Lee</t>
  </si>
  <si>
    <t>Non Executive Director</t>
  </si>
  <si>
    <t>Juliet Lazarus</t>
  </si>
  <si>
    <t>Ian Prosser</t>
  </si>
  <si>
    <t>Lynda Rollason</t>
  </si>
  <si>
    <t>John Thomas</t>
  </si>
  <si>
    <t>Chris Bolt</t>
  </si>
  <si>
    <t>Chairman</t>
  </si>
  <si>
    <t>Anna Walker</t>
  </si>
  <si>
    <t>Peter Bucks</t>
  </si>
  <si>
    <t>Chris Elliott</t>
  </si>
  <si>
    <t>Jane May</t>
  </si>
  <si>
    <t>Richard Goldson</t>
  </si>
  <si>
    <t>Jim O'Sullivan</t>
  </si>
  <si>
    <t>This schedule has been prepared to include all travel, subsistence, hospitality and other items directly attributable to the employee</t>
  </si>
  <si>
    <t>Procedure</t>
  </si>
  <si>
    <t>Include</t>
  </si>
  <si>
    <t>Exclude</t>
  </si>
  <si>
    <t xml:space="preserve">Individual training courses and seminars </t>
  </si>
  <si>
    <t>C1400</t>
  </si>
  <si>
    <t>C1499</t>
  </si>
  <si>
    <t>Board members - Business expenses submission</t>
  </si>
  <si>
    <t>ORR issues to resolve</t>
  </si>
  <si>
    <t>Teas &amp; Coffees and Working lunches are currently recorded under the employee code 777777</t>
  </si>
  <si>
    <t>Scope of Business Expense submission</t>
  </si>
  <si>
    <t>Include more information in Description field from Redfern invoices (Origin &amp; Destination codes)</t>
  </si>
  <si>
    <t>Include more information in Description field from Expotel invoices (Date of stay &amp; Location)</t>
  </si>
  <si>
    <t>NAME</t>
  </si>
  <si>
    <t>ORGANISATION</t>
  </si>
  <si>
    <t>DETAILS OF HOSPITALITY</t>
  </si>
  <si>
    <t>DATE</t>
  </si>
  <si>
    <t>Board members</t>
  </si>
  <si>
    <t>This schedule has been prepared on a cash basis and so includes those items which have been paid by ORR during the period in question</t>
  </si>
  <si>
    <t>Hospitality received</t>
  </si>
  <si>
    <t>Non executive director</t>
  </si>
  <si>
    <t>Hospitality Received</t>
  </si>
  <si>
    <t>All Board members</t>
  </si>
  <si>
    <t>left ORR on 31 March 2009</t>
  </si>
  <si>
    <t>left ORR on 4 July 2009</t>
  </si>
  <si>
    <t>Taxi / Car / Bus</t>
  </si>
  <si>
    <t>Tracey Barlow</t>
  </si>
  <si>
    <t>Steve Walker</t>
  </si>
  <si>
    <t>Mike Lloyd</t>
  </si>
  <si>
    <t>Non executive director (to 31 March 2010)</t>
  </si>
  <si>
    <t xml:space="preserve">Chairman </t>
  </si>
  <si>
    <t>2010-11</t>
  </si>
  <si>
    <t>London - Birmingham</t>
  </si>
  <si>
    <t>London - Woking</t>
  </si>
  <si>
    <t>London - Manchester</t>
  </si>
  <si>
    <t>London - Glasgow</t>
  </si>
  <si>
    <t>Return rail journey to Manchester to attend team meeting</t>
  </si>
  <si>
    <t>London - Edinburgh</t>
  </si>
  <si>
    <t>London - 
Crewe</t>
  </si>
  <si>
    <t>Quarter 4</t>
  </si>
  <si>
    <t>1 January 2011 - 31 March 2011</t>
  </si>
  <si>
    <t>Glasgow - Sheffield</t>
  </si>
  <si>
    <t>Rail journey from Glasgow following meeting with Transport Scotland and Network Rail</t>
  </si>
  <si>
    <t>Rail journey to Manchester to attend ORR Directors Group meeting</t>
  </si>
  <si>
    <t>Cardiff - London</t>
  </si>
  <si>
    <t>London - Cardiff</t>
  </si>
  <si>
    <t>Return journey to Cardiff to attend ORR Board meeting</t>
  </si>
  <si>
    <t>Rail journey from Cardiff following ORR Board meeting</t>
  </si>
  <si>
    <t>Stevenage - Edinburgh</t>
  </si>
  <si>
    <t>Return rail journey to Cardiff to attend ORR Board meeting</t>
  </si>
  <si>
    <t>Rail journey to Edinburgh to attend meeting at Scottish Parliament</t>
  </si>
  <si>
    <t>Birmingham - London</t>
  </si>
  <si>
    <t>London - Bristol</t>
  </si>
  <si>
    <t>London - Doncaster</t>
  </si>
  <si>
    <t>London - Swindon</t>
  </si>
  <si>
    <t>Return rail journey to Birmingham to attend Heritage Competency Course presentation (refund)</t>
  </si>
  <si>
    <t>Rail journey to Manchester to attend ORR Director's group meeting</t>
  </si>
  <si>
    <t>Rail journey from Birmingham following ORR team meeting</t>
  </si>
  <si>
    <t>Return rail journey to Birmingham to attend ORR team meeting</t>
  </si>
  <si>
    <t>Rail journey to Cardiff to attend ORR Board meeting</t>
  </si>
  <si>
    <t>Return journey to Doncaster to attend RMT National H+S Conference</t>
  </si>
  <si>
    <t>Rail journey to Manchester to attend ORR directors group meeting</t>
  </si>
  <si>
    <t>Manchester - London</t>
  </si>
  <si>
    <t>Rail journey from Manchester after attending ORR directors group meeting</t>
  </si>
  <si>
    <t>Return rail journey to Crewe to visit Unipart (refund - original ticket shown in Q3)</t>
  </si>
  <si>
    <t>London - Coleshill</t>
  </si>
  <si>
    <t>Return rail journey to Woking to attend meeting with RAIB</t>
  </si>
  <si>
    <t>Rail journey to Cardiff ahead of ORR Board meeting</t>
  </si>
  <si>
    <t>Leighton Buzzard - Cardiff</t>
  </si>
  <si>
    <t>Rail journey to Cardiff to attend ORR Board meeting (refund)</t>
  </si>
  <si>
    <t>Heathrow - Paddington</t>
  </si>
  <si>
    <t>Various tube journeys to represent ORR at meetings around London</t>
  </si>
  <si>
    <t>Various</t>
  </si>
  <si>
    <t>Glasgow Airport - Glasgow</t>
  </si>
  <si>
    <t>Stratford - Finsbury Park</t>
  </si>
  <si>
    <t>Rail journey from Heathrow following ORR Board meeting in Glasgow</t>
  </si>
  <si>
    <t xml:space="preserve">Rail journey while attending day visit to National Express East Anglia Network </t>
  </si>
  <si>
    <t>Rail journey from Manchester following Director's Group meeting</t>
  </si>
  <si>
    <t>Rail journey to Manchester to attend Director's Group meeting</t>
  </si>
  <si>
    <t>Taxi journey from Cardiff Bay following ORR Board meeting</t>
  </si>
  <si>
    <t>Taxi journey to Cardiff Bay to attend ORR Board meeting</t>
  </si>
  <si>
    <t>Glasgow - Glasgow Airport</t>
  </si>
  <si>
    <t>N/A</t>
  </si>
  <si>
    <t>Luton - Glasgow</t>
  </si>
  <si>
    <t>Kemble Street - Torrens Street</t>
  </si>
  <si>
    <t>Bus journey to Torrens Street to attend meeting with Rail Safety &amp; Standards Board</t>
  </si>
  <si>
    <t>Taxi journey from Glasgow airport to attend meeting with Transport Scotland / Network Rail</t>
  </si>
  <si>
    <t>Return bus journey from Glasgow airport to attend meeting with Transport Scotland / Network Rail</t>
  </si>
  <si>
    <t>Marsham Street - Kemble Street</t>
  </si>
  <si>
    <t>Bus journey to Marsham Street to attend meeting at Department for Transport</t>
  </si>
  <si>
    <t>Bus journey to Glasgow Airport following meeting with Transport Scotland / Network Rail</t>
  </si>
  <si>
    <t>Manchester Piccadilly - Skerton Road</t>
  </si>
  <si>
    <t>Car parking at Luton Airport to attend meeting with Transport Scotland / Network Rail</t>
  </si>
  <si>
    <t>Car park at Luton Airport to attend meeting with Transport Scotland / Network Rail</t>
  </si>
  <si>
    <t>Bus journey from Piccadilly Station to attend meeting at ORR's Manchester office.</t>
  </si>
  <si>
    <t>Return air journey to Glasgow to attend meeting with Transport Scotland / Network Rail</t>
  </si>
  <si>
    <t xml:space="preserve">Lunch at Cardiff Central station </t>
  </si>
  <si>
    <t>Broadband internet connection at Novotel Cardiff whilst attending ORR Board meeting</t>
  </si>
  <si>
    <t>Car parking at Leighton Buzzard station to attend ORR meeting at Kemble Street</t>
  </si>
  <si>
    <t>Rail journey to Oxford to attend meeting with Unipart</t>
  </si>
  <si>
    <t>Return rail journey to London to attend SRC meeting</t>
  </si>
  <si>
    <t>Return rail journey to London to attend ORR Board meeting</t>
  </si>
  <si>
    <t>Return rail journey to London to attend staff survey presentation</t>
  </si>
  <si>
    <t>Ewhurst - Woking</t>
  </si>
  <si>
    <t>Woking - London</t>
  </si>
  <si>
    <t>Return car journey to Woking Station to attend ORR Board awayday</t>
  </si>
  <si>
    <t>Return car journey to Woking Station to attend ORR Board meeting</t>
  </si>
  <si>
    <t>Return rail journey to London to attend ORR Board awayday</t>
  </si>
  <si>
    <t>Rail journey to London to attend ORR Board meeting</t>
  </si>
  <si>
    <t>Rail journey from London following ORR Board meeting</t>
  </si>
  <si>
    <t>Return rail journey to London to attend ORR &amp; NR joint board session</t>
  </si>
  <si>
    <t>Car parking at Woking station to attend ORR Board awayday</t>
  </si>
  <si>
    <t>Car parking at Woking station to attend ORR Board meeting</t>
  </si>
  <si>
    <t>Return air journey to Berlin to attend Symposium on Competition and Regulatory Affairs in the Rail Sector</t>
  </si>
  <si>
    <t>Bus journey while attending Symposium on Competition and Regulatory Affairs in the Rail Sector in Berlin</t>
  </si>
  <si>
    <t>Subsistence while attending Symposium on Competition and Regulatory Affairs in the Rail Sector in Berlin</t>
  </si>
  <si>
    <t xml:space="preserve">N/A </t>
  </si>
  <si>
    <t>Glasgow - Kirknewton</t>
  </si>
  <si>
    <t>Return rail journey to Kirknewton to meet with ORR rail inspector</t>
  </si>
  <si>
    <t>Kirknewton - Glasgow</t>
  </si>
  <si>
    <t>Rail journey to Glasgow to attend ORR Board awayday</t>
  </si>
  <si>
    <t>Rail journey from Glasgow following ORR Board meeting</t>
  </si>
  <si>
    <t>Return air journey to London to attend ORR/ATOC meeting and dinner</t>
  </si>
  <si>
    <t>Edinburgh - London</t>
  </si>
  <si>
    <t>Return air journey to London to attend ORR Audit Committee</t>
  </si>
  <si>
    <t>One night's accommodation at The Kinglsey by Thistle hotel following ORR/ATOC meeting &amp; dinner</t>
  </si>
  <si>
    <t>One night's accommodation at The Kinglsey by Thistle hotel following ORR Board meeting</t>
  </si>
  <si>
    <t>Leighton Buzzard - London</t>
  </si>
  <si>
    <t>Return rail journey to London to attend meeting with ORR Chair</t>
  </si>
  <si>
    <t>Conference calls into ORR meetings (Approvals Committee and Board Recruitment)</t>
  </si>
  <si>
    <t>Return rail journey to London to attend ORR/ATOC meeting &amp; dinner</t>
  </si>
  <si>
    <t>Car parking at Crewe station to attend RIAC meeting</t>
  </si>
  <si>
    <t>Car parking at Crewe station to attend ORR/ATOC meeting and dinner</t>
  </si>
  <si>
    <t>Car parking at Crewe station to attend ORR Board meeting in Glasgow</t>
  </si>
  <si>
    <t>Journey by taxi to Luton Airport to attend meeting with Transport Scotland</t>
  </si>
  <si>
    <t>Return rail  journey to Cardiff to attend ORR Board meeting</t>
  </si>
  <si>
    <t>Return bus journey to Glasgow to attend meeting with Transport Scotland</t>
  </si>
  <si>
    <t>Luton Airport - Hitchen</t>
  </si>
  <si>
    <t>Bus journey to Hitchen following meeting with Transport Scotland</t>
  </si>
  <si>
    <t>Car parking at Crewe station to attend SRC meeting</t>
  </si>
  <si>
    <t>Car parking at Crewe station to attend ORR Board meeting</t>
  </si>
  <si>
    <t>Car parking at Crewe station to attend NR Board Dinner</t>
  </si>
  <si>
    <t>Return car journey to Woking Station to attend ORR Board meeting?</t>
  </si>
  <si>
    <t>Return rail journey to London to attend ORR Board meetings</t>
  </si>
  <si>
    <t>Return car journey to Woking Station to attend ORR/NR joint board session</t>
  </si>
  <si>
    <t>Rail journey to London to attend ORR/NR joint board session</t>
  </si>
  <si>
    <t>Rail journey to London to attend meeting with Remco</t>
  </si>
  <si>
    <t>Return rail journey to London to attend Network Rail SHE committee meeting</t>
  </si>
  <si>
    <t>Return rail journey to London to attend ISOSH Conference</t>
  </si>
  <si>
    <t>Return rail journey to London to attend ORR H&amp;S business plan meeting</t>
  </si>
  <si>
    <t>Return rail journey to London ORR Board meetings</t>
  </si>
  <si>
    <t>Return rail journey to London to attend SRDC meeting</t>
  </si>
  <si>
    <t>Caversham - Ladbroke Grove</t>
  </si>
  <si>
    <t>Rail journey from Manchester following ORR directors group meeting</t>
  </si>
  <si>
    <t>Manchester - Sheffield</t>
  </si>
  <si>
    <t>Rail journey to Sheffield following ORR Directors Group meeting</t>
  </si>
  <si>
    <t>Rail journey to Cardiff to attend ORR Board Meeting</t>
  </si>
  <si>
    <t>Oyster card top up - for travel around London on ORR business</t>
  </si>
  <si>
    <t>Attendance at Association of Chief Executives Annual Dinner</t>
  </si>
  <si>
    <t>Dinner at Chez Gerard, London with Sir Roy McNulty, Ian Dobbs, Paul McMahon and Michael Beswick to discuss Rail Value for Money project</t>
  </si>
  <si>
    <t>London - Brussels</t>
  </si>
  <si>
    <t>Return rail journey to Brussels to attend CERRE Regulation Forum</t>
  </si>
  <si>
    <t>Air journey to Glasgow to attend meeting with Transport Scotland and Network Rail.</t>
  </si>
  <si>
    <t>Return air journey to Glasgow to attend meeting with Transport Scotland and Network Rail</t>
  </si>
  <si>
    <t>Car parking at Stansted Airport to attend meeting with Transport Scotland &amp; Network Rail</t>
  </si>
  <si>
    <t>Return journey by air to Glasgow to attend meeting with Transport Scotland &amp; Network Rail</t>
  </si>
  <si>
    <t>Return rail journey to Brussels to attend conference on "The Future of European Rail".</t>
  </si>
  <si>
    <t>One night's accommodation at Argus Hotel - Brussels following attendance at CERRE meeting</t>
  </si>
  <si>
    <t>One night's accommodation at Atel Chambord Hotel, Brussels  following attendance at CERRE Regulation Forum</t>
  </si>
  <si>
    <t>Sheffield - 
Cardiff</t>
  </si>
  <si>
    <t>Cardiff - 
London</t>
  </si>
  <si>
    <t>24/02/2011  25/02/2011</t>
  </si>
  <si>
    <t>26/1/2011 28/1/2011</t>
  </si>
  <si>
    <t>London -
Berlin</t>
  </si>
  <si>
    <t>Luton -
Glasgow</t>
  </si>
  <si>
    <t>23/11/2010 10/02/2011</t>
  </si>
  <si>
    <t>London -
Manchester</t>
  </si>
  <si>
    <t>Luton - 
Glasgow</t>
  </si>
  <si>
    <t>London - 
Cardiff</t>
  </si>
  <si>
    <t xml:space="preserve">One night's hotel accommodation at Novotel Berlin while attending Symposium on Competition and Regulatory Affairs in the Rail Sector </t>
  </si>
  <si>
    <t>London - 
Glasgow</t>
  </si>
  <si>
    <t>Bristol - 
Cardiff</t>
  </si>
  <si>
    <t>London - 
Lille</t>
  </si>
  <si>
    <t>Hitchen - 
Luton Airport</t>
  </si>
  <si>
    <t>London - 
Woking</t>
  </si>
  <si>
    <t>Taunton - 
Cardiff</t>
  </si>
  <si>
    <t>18/10/2010 19/10/2010</t>
  </si>
  <si>
    <t>25/10/2010  08/11/2010</t>
  </si>
  <si>
    <t>17/01/2011  18/01/2011</t>
  </si>
  <si>
    <t>London - 
Oxford</t>
  </si>
  <si>
    <t xml:space="preserve">Crewe -
London </t>
  </si>
  <si>
    <t xml:space="preserve">Crewe - 
London </t>
  </si>
  <si>
    <t>Crewe - 
Cardiff</t>
  </si>
  <si>
    <t>Reading - 
London</t>
  </si>
  <si>
    <t>Reading - 
Cardiff</t>
  </si>
  <si>
    <t>Return Eurostar meeting to attend NSA cross audit committee at ERA in Lille</t>
  </si>
  <si>
    <t>Return journey to Swindon to attend Heritage Railway association AGM</t>
  </si>
  <si>
    <t xml:space="preserve">Rail journey to Bristol to attend Western team meeting </t>
  </si>
  <si>
    <t>Return rail journey to Glasgow to attend Scotland team meeting</t>
  </si>
  <si>
    <r>
      <t>Return rail journey to Crewe to visit Unipart</t>
    </r>
    <r>
      <rPr>
        <sz val="10"/>
        <color indexed="10"/>
        <rFont val="Arial"/>
        <family val="2"/>
      </rPr>
      <t xml:space="preserve"> </t>
    </r>
    <r>
      <rPr>
        <sz val="10"/>
        <rFont val="Arial"/>
        <family val="2"/>
      </rPr>
      <t xml:space="preserve">(refund - original ticket shown in Q3) </t>
    </r>
  </si>
  <si>
    <t>Two night's accommodation at Passy Eiffel Hotel in Paris while attending OECD conference</t>
  </si>
  <si>
    <t>OECD refund for attendance at OECD conference</t>
  </si>
  <si>
    <t>Rail journey to Coleshill to visit Hams Hall railfreight terminal</t>
  </si>
  <si>
    <t>Return rail journey to London to attend staff survey results presentation</t>
  </si>
  <si>
    <t>Car parking at Crewe station to attend NR/ORR joint Board session</t>
  </si>
  <si>
    <t xml:space="preserve">Return car journey to Ladbroke Grove to visit Amey Colas renewal site </t>
  </si>
  <si>
    <t>NERA economic consulting</t>
  </si>
  <si>
    <t>Richard Goldson attended "After work dialgue with NERA" - free seminar at NERA London offices</t>
  </si>
  <si>
    <t>Atkins</t>
  </si>
  <si>
    <t>Bill Emery received a tour of St Paul's Cathedral and then drinks and canapes reception</t>
  </si>
  <si>
    <t>Hay Group</t>
  </si>
  <si>
    <t>Bill Emery attended a drinks reception and private viewing of the War Rooms at the Churchill War rooms</t>
  </si>
  <si>
    <t>Graham Stringer MP, PTEG</t>
  </si>
  <si>
    <t>Anna Walker attended a Parliamentary reception at Terrace Pavillion, Parliamentary House</t>
  </si>
  <si>
    <t>One night's accommodation at the The Strand Palace Hotel, London to attend Board dinner on 14 March and meeting on 15 March</t>
  </si>
  <si>
    <t>01/12/2010 02/12/2010</t>
  </si>
  <si>
    <t>Return rail journey to Birmingham to attend meeting with Virgin Trains</t>
  </si>
  <si>
    <t>Return rail journey to Birmingham to attend meeting with OFWAT</t>
  </si>
  <si>
    <t>Cardiff Central - 
Cardiff Bay</t>
  </si>
  <si>
    <t xml:space="preserve">Cardiff Bay - Cardiff Central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</si>
</sst>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 numFmtId="166" formatCode="mmm\-yyyy"/>
    <numFmt numFmtId="167" formatCode="&quot;Yes&quot;;&quot;Yes&quot;;&quot;No&quot;"/>
    <numFmt numFmtId="168" formatCode="&quot;True&quot;;&quot;True&quot;;&quot;False&quot;"/>
    <numFmt numFmtId="169" formatCode="&quot;On&quot;;&quot;On&quot;;&quot;Off&quot;"/>
    <numFmt numFmtId="170" formatCode="[$€-2]\ #,##0.00_);[Red]\([$€-2]\ #,##0.00\)"/>
    <numFmt numFmtId="171" formatCode="[$-809]dd\ mmmm\ yyyy"/>
    <numFmt numFmtId="172" formatCode="&quot;£&quot;#,##0"/>
    <numFmt numFmtId="173" formatCode="[$€-2]\ #,##0.00;[Red]\-[$€-2]\ #,##0.00"/>
    <numFmt numFmtId="174" formatCode="[$€-2]\ #,##0.00"/>
  </numFmts>
  <fonts count="16">
    <font>
      <sz val="10"/>
      <name val="Arial"/>
      <family val="0"/>
    </font>
    <font>
      <b/>
      <sz val="10"/>
      <name val="Arial"/>
      <family val="2"/>
    </font>
    <font>
      <b/>
      <sz val="10"/>
      <color indexed="12"/>
      <name val="Arial"/>
      <family val="2"/>
    </font>
    <font>
      <sz val="8"/>
      <name val="Arial"/>
      <family val="0"/>
    </font>
    <font>
      <sz val="10"/>
      <color indexed="10"/>
      <name val="Arial"/>
      <family val="2"/>
    </font>
    <font>
      <sz val="11"/>
      <name val="ＭＳ 明朝"/>
      <family val="1"/>
    </font>
    <font>
      <u val="single"/>
      <sz val="10"/>
      <color indexed="36"/>
      <name val="Arial"/>
      <family val="0"/>
    </font>
    <font>
      <u val="single"/>
      <sz val="10"/>
      <color indexed="12"/>
      <name val="Arial"/>
      <family val="0"/>
    </font>
    <font>
      <sz val="10"/>
      <name val="MS Sans Serif"/>
      <family val="0"/>
    </font>
    <font>
      <b/>
      <sz val="11"/>
      <name val="Arial"/>
      <family val="2"/>
    </font>
    <font>
      <sz val="11"/>
      <name val="Arial"/>
      <family val="2"/>
    </font>
    <font>
      <b/>
      <sz val="11"/>
      <color indexed="12"/>
      <name val="Arial"/>
      <family val="2"/>
    </font>
    <font>
      <sz val="10"/>
      <color indexed="12"/>
      <name val="Arial"/>
      <family val="0"/>
    </font>
    <font>
      <sz val="10"/>
      <color indexed="8"/>
      <name val="Arial"/>
      <family val="2"/>
    </font>
    <font>
      <b/>
      <sz val="10"/>
      <color indexed="23"/>
      <name val="Arial"/>
      <family val="2"/>
    </font>
    <font>
      <sz val="10"/>
      <color indexed="23"/>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indexed="9"/>
        <bgColor indexed="64"/>
      </patternFill>
    </fill>
  </fills>
  <borders count="39">
    <border>
      <left/>
      <right/>
      <top/>
      <bottom/>
      <diagonal/>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style="thin"/>
    </border>
    <border>
      <left>
        <color indexed="63"/>
      </left>
      <right style="thin"/>
      <top style="medium"/>
      <bottom>
        <color indexed="63"/>
      </bottom>
    </border>
    <border>
      <left style="thin"/>
      <right style="thin"/>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style="medium"/>
      <top>
        <color indexed="63"/>
      </top>
      <bottom style="medium"/>
    </border>
    <border>
      <left>
        <color indexed="63"/>
      </left>
      <right>
        <color indexed="63"/>
      </right>
      <top style="thin"/>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color indexed="63"/>
      </right>
      <top>
        <color indexed="63"/>
      </top>
      <bottom style="thin"/>
    </border>
    <border>
      <left style="thin"/>
      <right style="thin"/>
      <top style="thick"/>
      <bottom style="thin"/>
    </border>
    <border>
      <left style="thin"/>
      <right>
        <color indexed="63"/>
      </right>
      <top style="medium"/>
      <bottom>
        <color indexed="63"/>
      </bottom>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xf numFmtId="0" fontId="8" fillId="0" borderId="0" applyNumberFormat="0" applyFont="0" applyFill="0" applyBorder="0" applyAlignment="0" applyProtection="0"/>
  </cellStyleXfs>
  <cellXfs count="405">
    <xf numFmtId="0" fontId="0" fillId="0" borderId="0" xfId="0" applyAlignment="1">
      <alignment/>
    </xf>
    <xf numFmtId="0" fontId="0" fillId="2" borderId="0" xfId="0" applyFill="1" applyAlignment="1">
      <alignment/>
    </xf>
    <xf numFmtId="0" fontId="1" fillId="2" borderId="0" xfId="0" applyFont="1" applyFill="1" applyAlignment="1">
      <alignment/>
    </xf>
    <xf numFmtId="0" fontId="2" fillId="2" borderId="0" xfId="0" applyFont="1" applyFill="1" applyAlignment="1">
      <alignment/>
    </xf>
    <xf numFmtId="0" fontId="0" fillId="2" borderId="0" xfId="0" applyFill="1" applyAlignment="1">
      <alignment wrapText="1"/>
    </xf>
    <xf numFmtId="0" fontId="0" fillId="3" borderId="1" xfId="0" applyFill="1" applyBorder="1" applyAlignment="1">
      <alignment wrapText="1"/>
    </xf>
    <xf numFmtId="0" fontId="0" fillId="3" borderId="2" xfId="0" applyFill="1" applyBorder="1" applyAlignment="1">
      <alignment wrapText="1"/>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0" fillId="3" borderId="5" xfId="0" applyFill="1" applyBorder="1" applyAlignment="1">
      <alignment horizontal="center" vertical="top" wrapText="1"/>
    </xf>
    <xf numFmtId="0" fontId="1" fillId="3" borderId="6" xfId="0" applyFont="1" applyFill="1" applyBorder="1" applyAlignment="1">
      <alignment horizontal="center"/>
    </xf>
    <xf numFmtId="0" fontId="1" fillId="3" borderId="7" xfId="0" applyFont="1" applyFill="1" applyBorder="1" applyAlignment="1">
      <alignment/>
    </xf>
    <xf numFmtId="0" fontId="0" fillId="3" borderId="8" xfId="0" applyFill="1" applyBorder="1" applyAlignment="1">
      <alignment wrapText="1"/>
    </xf>
    <xf numFmtId="0" fontId="0" fillId="0" borderId="9"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1" fillId="3" borderId="7" xfId="0" applyFont="1" applyFill="1" applyBorder="1" applyAlignment="1">
      <alignment horizontal="center"/>
    </xf>
    <xf numFmtId="0" fontId="1" fillId="3" borderId="20" xfId="0" applyFont="1" applyFill="1" applyBorder="1" applyAlignment="1">
      <alignment horizontal="center"/>
    </xf>
    <xf numFmtId="0" fontId="0" fillId="0" borderId="9" xfId="0" applyFill="1" applyBorder="1" applyAlignment="1">
      <alignment vertical="top" wrapText="1"/>
    </xf>
    <xf numFmtId="0" fontId="0" fillId="0" borderId="10" xfId="0" applyFill="1" applyBorder="1" applyAlignment="1">
      <alignment vertical="top" wrapText="1"/>
    </xf>
    <xf numFmtId="0" fontId="0" fillId="0" borderId="0" xfId="0" applyFill="1" applyBorder="1" applyAlignment="1">
      <alignment vertical="top" wrapText="1"/>
    </xf>
    <xf numFmtId="0" fontId="1" fillId="3" borderId="21" xfId="0" applyFont="1" applyFill="1" applyBorder="1" applyAlignment="1">
      <alignment horizontal="center" vertical="top" wrapText="1"/>
    </xf>
    <xf numFmtId="0" fontId="1" fillId="3" borderId="22" xfId="0" applyFont="1" applyFill="1" applyBorder="1" applyAlignment="1">
      <alignment horizontal="center" vertical="top" wrapText="1"/>
    </xf>
    <xf numFmtId="164" fontId="0" fillId="0" borderId="11" xfId="0" applyNumberFormat="1" applyFill="1" applyBorder="1" applyAlignment="1">
      <alignment vertical="top" wrapText="1"/>
    </xf>
    <xf numFmtId="164" fontId="0" fillId="0" borderId="10" xfId="0" applyNumberFormat="1" applyFill="1" applyBorder="1" applyAlignment="1">
      <alignment vertical="top" wrapText="1"/>
    </xf>
    <xf numFmtId="164" fontId="0" fillId="0" borderId="12" xfId="0" applyNumberFormat="1" applyFill="1" applyBorder="1" applyAlignment="1">
      <alignment vertical="top" wrapText="1"/>
    </xf>
    <xf numFmtId="164" fontId="0" fillId="0" borderId="13" xfId="0" applyNumberFormat="1" applyFill="1" applyBorder="1" applyAlignment="1">
      <alignment vertical="top" wrapText="1"/>
    </xf>
    <xf numFmtId="164" fontId="1" fillId="0" borderId="13" xfId="0" applyNumberFormat="1" applyFont="1" applyFill="1" applyBorder="1" applyAlignment="1">
      <alignment vertical="top" wrapText="1"/>
    </xf>
    <xf numFmtId="164" fontId="1" fillId="4" borderId="23" xfId="0" applyNumberFormat="1" applyFont="1" applyFill="1" applyBorder="1" applyAlignment="1">
      <alignment vertical="top" wrapText="1"/>
    </xf>
    <xf numFmtId="0" fontId="1" fillId="4" borderId="5" xfId="0" applyFont="1" applyFill="1" applyBorder="1" applyAlignment="1">
      <alignment/>
    </xf>
    <xf numFmtId="0" fontId="1" fillId="4" borderId="3" xfId="0" applyFont="1" applyFill="1" applyBorder="1" applyAlignment="1">
      <alignment/>
    </xf>
    <xf numFmtId="0" fontId="0" fillId="4" borderId="4" xfId="0" applyFill="1" applyBorder="1" applyAlignment="1">
      <alignment/>
    </xf>
    <xf numFmtId="0" fontId="9" fillId="2" borderId="0" xfId="26" applyFont="1" applyFill="1">
      <alignment/>
      <protection/>
    </xf>
    <xf numFmtId="0" fontId="10" fillId="2" borderId="0" xfId="26" applyFont="1" applyFill="1">
      <alignment/>
      <protection/>
    </xf>
    <xf numFmtId="0" fontId="0" fillId="2" borderId="0" xfId="26" applyFill="1">
      <alignment/>
      <protection/>
    </xf>
    <xf numFmtId="0" fontId="11" fillId="2" borderId="20" xfId="26" applyFont="1" applyFill="1" applyBorder="1">
      <alignment/>
      <protection/>
    </xf>
    <xf numFmtId="0" fontId="11" fillId="2" borderId="24" xfId="26" applyFont="1" applyFill="1" applyBorder="1">
      <alignment/>
      <protection/>
    </xf>
    <xf numFmtId="0" fontId="11" fillId="2" borderId="9" xfId="26" applyFont="1" applyFill="1" applyBorder="1">
      <alignment/>
      <protection/>
    </xf>
    <xf numFmtId="0" fontId="11" fillId="2" borderId="12" xfId="26" applyFont="1" applyFill="1" applyBorder="1">
      <alignment/>
      <protection/>
    </xf>
    <xf numFmtId="0" fontId="11" fillId="2" borderId="14" xfId="26" applyFont="1" applyFill="1" applyBorder="1">
      <alignment/>
      <protection/>
    </xf>
    <xf numFmtId="0" fontId="11" fillId="2" borderId="18" xfId="26" applyFont="1" applyFill="1" applyBorder="1">
      <alignment/>
      <protection/>
    </xf>
    <xf numFmtId="164" fontId="0" fillId="0" borderId="3" xfId="0" applyNumberFormat="1" applyFill="1" applyBorder="1" applyAlignment="1">
      <alignment vertical="top" wrapText="1"/>
    </xf>
    <xf numFmtId="164" fontId="0" fillId="0" borderId="5" xfId="0" applyNumberFormat="1" applyFill="1" applyBorder="1" applyAlignment="1">
      <alignment vertical="top" wrapText="1"/>
    </xf>
    <xf numFmtId="164" fontId="0" fillId="0" borderId="4" xfId="0" applyNumberFormat="1" applyFill="1" applyBorder="1" applyAlignment="1">
      <alignment vertical="top" wrapText="1"/>
    </xf>
    <xf numFmtId="164" fontId="12" fillId="0" borderId="11" xfId="0" applyNumberFormat="1" applyFont="1" applyFill="1" applyBorder="1" applyAlignment="1">
      <alignment vertical="top" wrapText="1"/>
    </xf>
    <xf numFmtId="164" fontId="12" fillId="0" borderId="10" xfId="0" applyNumberFormat="1" applyFont="1" applyFill="1" applyBorder="1" applyAlignment="1">
      <alignment vertical="top" wrapText="1"/>
    </xf>
    <xf numFmtId="164" fontId="12" fillId="0" borderId="12" xfId="0" applyNumberFormat="1" applyFont="1" applyFill="1" applyBorder="1" applyAlignment="1">
      <alignment vertical="top" wrapText="1"/>
    </xf>
    <xf numFmtId="0" fontId="0" fillId="0" borderId="25" xfId="0" applyFill="1" applyBorder="1" applyAlignment="1">
      <alignment/>
    </xf>
    <xf numFmtId="14" fontId="0" fillId="0" borderId="9" xfId="0" applyNumberFormat="1" applyFill="1" applyBorder="1" applyAlignment="1">
      <alignment vertical="top" wrapText="1"/>
    </xf>
    <xf numFmtId="0" fontId="0" fillId="3" borderId="4" xfId="0" applyFont="1" applyFill="1" applyBorder="1" applyAlignment="1">
      <alignment horizontal="center" vertical="top" wrapText="1"/>
    </xf>
    <xf numFmtId="0" fontId="0" fillId="2" borderId="0" xfId="0" applyFill="1" applyAlignment="1">
      <alignment vertical="top"/>
    </xf>
    <xf numFmtId="164" fontId="12" fillId="0" borderId="10" xfId="22" applyNumberFormat="1" applyFont="1" applyFill="1" applyBorder="1" applyAlignment="1">
      <alignment vertical="top"/>
      <protection/>
    </xf>
    <xf numFmtId="14" fontId="0" fillId="5" borderId="9" xfId="0" applyNumberFormat="1" applyFill="1" applyBorder="1" applyAlignment="1">
      <alignment vertical="top" wrapText="1"/>
    </xf>
    <xf numFmtId="0" fontId="0" fillId="5" borderId="10" xfId="0" applyFill="1" applyBorder="1" applyAlignment="1">
      <alignment vertical="top" wrapText="1"/>
    </xf>
    <xf numFmtId="164" fontId="12" fillId="5" borderId="11" xfId="0" applyNumberFormat="1" applyFont="1" applyFill="1" applyBorder="1" applyAlignment="1">
      <alignment vertical="top" wrapText="1"/>
    </xf>
    <xf numFmtId="164" fontId="12" fillId="5" borderId="10" xfId="0" applyNumberFormat="1" applyFont="1" applyFill="1" applyBorder="1" applyAlignment="1">
      <alignment vertical="top" wrapText="1"/>
    </xf>
    <xf numFmtId="164" fontId="12" fillId="5" borderId="12" xfId="0" applyNumberFormat="1" applyFont="1" applyFill="1" applyBorder="1" applyAlignment="1">
      <alignment vertical="top" wrapText="1"/>
    </xf>
    <xf numFmtId="164" fontId="1" fillId="5" borderId="13" xfId="0" applyNumberFormat="1" applyFont="1" applyFill="1" applyBorder="1" applyAlignment="1">
      <alignment vertical="top" wrapText="1"/>
    </xf>
    <xf numFmtId="0" fontId="13" fillId="5" borderId="10" xfId="22" applyFont="1" applyFill="1" applyBorder="1" applyAlignment="1">
      <alignment vertical="top" wrapText="1"/>
      <protection/>
    </xf>
    <xf numFmtId="164" fontId="12" fillId="5" borderId="10" xfId="22" applyNumberFormat="1" applyFont="1" applyFill="1" applyBorder="1" applyAlignment="1">
      <alignment vertical="top"/>
      <protection/>
    </xf>
    <xf numFmtId="0" fontId="13" fillId="5" borderId="0" xfId="24" applyFont="1" applyFill="1" applyBorder="1" applyAlignment="1">
      <alignment vertical="top" wrapText="1"/>
      <protection/>
    </xf>
    <xf numFmtId="0" fontId="0" fillId="0" borderId="0" xfId="0" applyFont="1" applyFill="1" applyBorder="1" applyAlignment="1">
      <alignment vertical="top" wrapText="1"/>
    </xf>
    <xf numFmtId="0" fontId="0" fillId="5" borderId="0" xfId="0" applyFont="1" applyFill="1" applyBorder="1" applyAlignment="1">
      <alignment vertical="top" wrapText="1"/>
    </xf>
    <xf numFmtId="0" fontId="0" fillId="0" borderId="0" xfId="0" applyFill="1" applyAlignment="1">
      <alignment/>
    </xf>
    <xf numFmtId="0" fontId="13" fillId="0" borderId="10" xfId="22" applyFont="1" applyFill="1" applyBorder="1" applyAlignment="1">
      <alignment vertical="top" wrapText="1"/>
      <protection/>
    </xf>
    <xf numFmtId="0" fontId="0" fillId="3" borderId="8" xfId="0" applyFill="1" applyBorder="1" applyAlignment="1">
      <alignment vertical="top" wrapText="1"/>
    </xf>
    <xf numFmtId="0" fontId="0" fillId="0" borderId="16" xfId="0" applyFill="1" applyBorder="1" applyAlignment="1">
      <alignment vertical="top" wrapText="1"/>
    </xf>
    <xf numFmtId="0" fontId="0" fillId="0" borderId="15" xfId="0" applyFill="1" applyBorder="1" applyAlignment="1">
      <alignment vertical="top" wrapText="1"/>
    </xf>
    <xf numFmtId="0" fontId="1" fillId="3" borderId="8" xfId="0" applyFont="1" applyFill="1" applyBorder="1" applyAlignment="1">
      <alignment horizontal="center" wrapText="1"/>
    </xf>
    <xf numFmtId="0" fontId="7" fillId="2" borderId="0" xfId="21" applyFill="1" applyAlignment="1">
      <alignment/>
    </xf>
    <xf numFmtId="0" fontId="14" fillId="4" borderId="5" xfId="0" applyFont="1" applyFill="1" applyBorder="1" applyAlignment="1">
      <alignment/>
    </xf>
    <xf numFmtId="0" fontId="14" fillId="4" borderId="3" xfId="0" applyFont="1" applyFill="1" applyBorder="1" applyAlignment="1">
      <alignment/>
    </xf>
    <xf numFmtId="0" fontId="15" fillId="4" borderId="4" xfId="0" applyFont="1" applyFill="1" applyBorder="1" applyAlignment="1">
      <alignment/>
    </xf>
    <xf numFmtId="0" fontId="0" fillId="2" borderId="0" xfId="0" applyFont="1" applyFill="1" applyAlignment="1">
      <alignment/>
    </xf>
    <xf numFmtId="0" fontId="0" fillId="0" borderId="10" xfId="0" applyFill="1" applyBorder="1" applyAlignment="1">
      <alignment wrapText="1"/>
    </xf>
    <xf numFmtId="0" fontId="0" fillId="0" borderId="0" xfId="0" applyFill="1" applyBorder="1" applyAlignment="1">
      <alignment wrapText="1"/>
    </xf>
    <xf numFmtId="0" fontId="0" fillId="0" borderId="9" xfId="0" applyFill="1" applyBorder="1" applyAlignment="1">
      <alignment wrapText="1"/>
    </xf>
    <xf numFmtId="0" fontId="0" fillId="0" borderId="11" xfId="0" applyFill="1" applyBorder="1" applyAlignment="1">
      <alignment horizontal="center" vertical="top" wrapText="1"/>
    </xf>
    <xf numFmtId="0" fontId="0" fillId="0" borderId="10" xfId="0" applyFill="1" applyBorder="1" applyAlignment="1">
      <alignment horizontal="center" vertical="top" wrapText="1"/>
    </xf>
    <xf numFmtId="0" fontId="0" fillId="0" borderId="12" xfId="0" applyFont="1" applyFill="1" applyBorder="1" applyAlignment="1">
      <alignment horizontal="center" vertical="top" wrapText="1"/>
    </xf>
    <xf numFmtId="164" fontId="12" fillId="5" borderId="10" xfId="0" applyNumberFormat="1" applyFont="1" applyFill="1" applyBorder="1" applyAlignment="1">
      <alignment horizontal="right" vertical="center" wrapText="1"/>
    </xf>
    <xf numFmtId="0" fontId="12" fillId="2" borderId="0" xfId="0" applyFont="1" applyFill="1" applyAlignment="1">
      <alignment/>
    </xf>
    <xf numFmtId="0" fontId="2" fillId="0" borderId="13" xfId="0" applyFont="1" applyFill="1" applyBorder="1" applyAlignment="1">
      <alignment horizontal="center" vertical="top" wrapText="1"/>
    </xf>
    <xf numFmtId="0" fontId="12" fillId="0" borderId="19" xfId="0" applyFont="1" applyFill="1" applyBorder="1" applyAlignment="1">
      <alignment/>
    </xf>
    <xf numFmtId="0" fontId="1" fillId="3" borderId="21" xfId="0" applyFont="1" applyFill="1" applyBorder="1" applyAlignment="1">
      <alignment horizontal="center" vertical="top" wrapText="1"/>
    </xf>
    <xf numFmtId="0" fontId="1" fillId="3" borderId="22" xfId="0" applyFont="1" applyFill="1" applyBorder="1" applyAlignment="1">
      <alignment horizontal="center" vertical="top" wrapText="1"/>
    </xf>
    <xf numFmtId="0" fontId="0" fillId="0" borderId="10" xfId="0" applyFill="1" applyBorder="1" applyAlignment="1">
      <alignment horizontal="center" wrapText="1"/>
    </xf>
    <xf numFmtId="164" fontId="1" fillId="0" borderId="13" xfId="0" applyNumberFormat="1" applyFont="1" applyFill="1" applyBorder="1" applyAlignment="1">
      <alignment horizontal="right" vertical="center" wrapText="1"/>
    </xf>
    <xf numFmtId="164" fontId="1" fillId="5" borderId="13" xfId="0" applyNumberFormat="1" applyFont="1" applyFill="1" applyBorder="1" applyAlignment="1">
      <alignment horizontal="right" vertical="center" wrapText="1"/>
    </xf>
    <xf numFmtId="0" fontId="0" fillId="2" borderId="0" xfId="0" applyFill="1" applyAlignment="1">
      <alignment horizontal="center"/>
    </xf>
    <xf numFmtId="0" fontId="0" fillId="4" borderId="4" xfId="0" applyFill="1" applyBorder="1" applyAlignment="1">
      <alignment horizontal="center"/>
    </xf>
    <xf numFmtId="0" fontId="0" fillId="0" borderId="15" xfId="0" applyFill="1" applyBorder="1" applyAlignment="1">
      <alignment horizontal="center"/>
    </xf>
    <xf numFmtId="0" fontId="0" fillId="2" borderId="0" xfId="0" applyFill="1" applyAlignment="1">
      <alignment horizontal="left"/>
    </xf>
    <xf numFmtId="0" fontId="1" fillId="3" borderId="7" xfId="0" applyFont="1" applyFill="1" applyBorder="1" applyAlignment="1">
      <alignment horizontal="left"/>
    </xf>
    <xf numFmtId="0" fontId="0" fillId="3" borderId="8" xfId="0" applyFill="1" applyBorder="1" applyAlignment="1">
      <alignment horizontal="left" wrapText="1"/>
    </xf>
    <xf numFmtId="0" fontId="0" fillId="0" borderId="15" xfId="0" applyFill="1" applyBorder="1" applyAlignment="1">
      <alignment horizontal="left"/>
    </xf>
    <xf numFmtId="0" fontId="0" fillId="3" borderId="8" xfId="0" applyFill="1" applyBorder="1" applyAlignment="1">
      <alignment horizontal="center" wrapText="1"/>
    </xf>
    <xf numFmtId="164" fontId="1" fillId="4" borderId="23" xfId="0" applyNumberFormat="1" applyFont="1" applyFill="1" applyBorder="1" applyAlignment="1">
      <alignment horizontal="right" vertical="top" wrapText="1"/>
    </xf>
    <xf numFmtId="164" fontId="12" fillId="5" borderId="10" xfId="0" applyNumberFormat="1" applyFont="1" applyFill="1" applyBorder="1" applyAlignment="1">
      <alignment horizontal="right" vertical="center" wrapText="1"/>
    </xf>
    <xf numFmtId="164" fontId="12" fillId="5" borderId="10" xfId="0" applyNumberFormat="1" applyFont="1" applyFill="1" applyBorder="1" applyAlignment="1">
      <alignment horizontal="right" vertical="center"/>
    </xf>
    <xf numFmtId="164" fontId="12" fillId="0" borderId="10" xfId="0" applyNumberFormat="1" applyFont="1" applyFill="1" applyBorder="1" applyAlignment="1">
      <alignment horizontal="right" vertical="center" wrapText="1"/>
    </xf>
    <xf numFmtId="164" fontId="12" fillId="5" borderId="10" xfId="30" applyNumberFormat="1" applyFont="1" applyFill="1" applyBorder="1" applyAlignment="1">
      <alignment horizontal="right" vertical="center"/>
      <protection/>
    </xf>
    <xf numFmtId="164" fontId="12" fillId="5" borderId="10" xfId="34" applyNumberFormat="1" applyFont="1" applyFill="1" applyBorder="1" applyAlignment="1">
      <alignment horizontal="right" vertical="center"/>
      <protection/>
    </xf>
    <xf numFmtId="164" fontId="1" fillId="5" borderId="26" xfId="0" applyNumberFormat="1" applyFont="1" applyFill="1" applyBorder="1" applyAlignment="1">
      <alignment horizontal="right" vertical="center" wrapText="1"/>
    </xf>
    <xf numFmtId="164" fontId="12" fillId="0" borderId="10" xfId="0" applyNumberFormat="1" applyFont="1" applyFill="1" applyBorder="1" applyAlignment="1">
      <alignment horizontal="right" vertical="center"/>
    </xf>
    <xf numFmtId="164" fontId="0" fillId="0" borderId="3" xfId="0" applyNumberFormat="1" applyFill="1" applyBorder="1" applyAlignment="1">
      <alignment horizontal="right" vertical="top" wrapText="1"/>
    </xf>
    <xf numFmtId="164" fontId="12" fillId="5" borderId="10" xfId="28" applyNumberFormat="1" applyFont="1" applyFill="1" applyBorder="1" applyAlignment="1">
      <alignment horizontal="right" vertical="center"/>
      <protection/>
    </xf>
    <xf numFmtId="164" fontId="12" fillId="0" borderId="10" xfId="28" applyNumberFormat="1" applyFont="1" applyFill="1" applyBorder="1" applyAlignment="1">
      <alignment horizontal="right" vertical="center"/>
      <protection/>
    </xf>
    <xf numFmtId="14" fontId="0" fillId="0" borderId="27" xfId="0" applyNumberFormat="1" applyFill="1" applyBorder="1" applyAlignment="1">
      <alignment horizontal="left" vertical="center" wrapText="1"/>
    </xf>
    <xf numFmtId="14" fontId="0" fillId="5" borderId="9" xfId="0" applyNumberFormat="1" applyFill="1" applyBorder="1" applyAlignment="1">
      <alignment vertical="center" wrapText="1"/>
    </xf>
    <xf numFmtId="14" fontId="0" fillId="0" borderId="9" xfId="0" applyNumberFormat="1" applyFill="1" applyBorder="1" applyAlignment="1">
      <alignment vertical="center" wrapText="1"/>
    </xf>
    <xf numFmtId="0" fontId="13" fillId="0" borderId="10" xfId="28" applyFont="1" applyFill="1" applyBorder="1" applyAlignment="1">
      <alignment vertical="center" wrapText="1"/>
      <protection/>
    </xf>
    <xf numFmtId="14" fontId="0" fillId="5" borderId="9" xfId="0" applyNumberFormat="1" applyFill="1" applyBorder="1" applyAlignment="1">
      <alignment horizontal="center" vertical="center" wrapText="1"/>
    </xf>
    <xf numFmtId="0" fontId="0" fillId="5" borderId="10" xfId="30" applyFont="1" applyFill="1" applyBorder="1" applyAlignment="1">
      <alignment vertical="center" wrapText="1"/>
      <protection/>
    </xf>
    <xf numFmtId="0" fontId="0" fillId="5" borderId="10" xfId="30" applyFont="1" applyFill="1" applyBorder="1" applyAlignment="1">
      <alignment vertical="center" wrapText="1"/>
      <protection/>
    </xf>
    <xf numFmtId="14" fontId="0" fillId="0" borderId="9" xfId="0" applyNumberFormat="1" applyFill="1" applyBorder="1" applyAlignment="1">
      <alignment horizontal="center" vertical="center" wrapText="1"/>
    </xf>
    <xf numFmtId="14" fontId="0" fillId="0" borderId="5" xfId="0" applyNumberFormat="1" applyFont="1" applyBorder="1" applyAlignment="1">
      <alignment vertical="center"/>
    </xf>
    <xf numFmtId="0" fontId="0" fillId="0" borderId="5" xfId="0" applyFont="1" applyBorder="1" applyAlignment="1">
      <alignment vertical="center"/>
    </xf>
    <xf numFmtId="0" fontId="0" fillId="0" borderId="4" xfId="0" applyFont="1" applyBorder="1" applyAlignment="1">
      <alignment vertical="center" wrapText="1"/>
    </xf>
    <xf numFmtId="14" fontId="0" fillId="0" borderId="5" xfId="0" applyNumberFormat="1" applyFont="1" applyBorder="1" applyAlignment="1">
      <alignment vertical="center" wrapText="1"/>
    </xf>
    <xf numFmtId="0" fontId="0" fillId="0" borderId="5" xfId="0" applyFont="1" applyBorder="1" applyAlignment="1">
      <alignment vertical="center" wrapText="1"/>
    </xf>
    <xf numFmtId="0" fontId="0" fillId="0" borderId="28" xfId="0" applyFill="1" applyBorder="1" applyAlignment="1">
      <alignment vertical="top" wrapText="1"/>
    </xf>
    <xf numFmtId="0" fontId="0" fillId="0" borderId="29" xfId="0" applyFill="1" applyBorder="1" applyAlignment="1">
      <alignment vertical="top" wrapText="1"/>
    </xf>
    <xf numFmtId="164" fontId="0" fillId="0" borderId="17" xfId="0" applyNumberFormat="1" applyFill="1" applyBorder="1" applyAlignment="1">
      <alignment horizontal="right"/>
    </xf>
    <xf numFmtId="164" fontId="0" fillId="0" borderId="15" xfId="0" applyNumberFormat="1" applyFill="1" applyBorder="1" applyAlignment="1">
      <alignment horizontal="right"/>
    </xf>
    <xf numFmtId="164" fontId="0" fillId="0" borderId="18" xfId="0" applyNumberFormat="1" applyFill="1" applyBorder="1" applyAlignment="1">
      <alignment horizontal="right"/>
    </xf>
    <xf numFmtId="164" fontId="0" fillId="0" borderId="30" xfId="0" applyNumberFormat="1" applyFill="1" applyBorder="1" applyAlignment="1">
      <alignment horizontal="right"/>
    </xf>
    <xf numFmtId="0" fontId="2" fillId="2" borderId="0" xfId="0" applyFont="1" applyFill="1" applyAlignment="1">
      <alignment horizontal="left"/>
    </xf>
    <xf numFmtId="0" fontId="13" fillId="0" borderId="10" xfId="37" applyFont="1" applyFill="1" applyBorder="1" applyAlignment="1">
      <alignment vertical="center" wrapText="1"/>
      <protection/>
    </xf>
    <xf numFmtId="0" fontId="13" fillId="0" borderId="0" xfId="37" applyFont="1" applyFill="1" applyBorder="1" applyAlignment="1">
      <alignment wrapText="1"/>
      <protection/>
    </xf>
    <xf numFmtId="164" fontId="1" fillId="5" borderId="26" xfId="0" applyNumberFormat="1" applyFont="1" applyFill="1" applyBorder="1" applyAlignment="1">
      <alignment horizontal="center" vertical="center" wrapText="1"/>
    </xf>
    <xf numFmtId="164" fontId="1" fillId="0" borderId="26" xfId="0" applyNumberFormat="1" applyFont="1" applyFill="1" applyBorder="1" applyAlignment="1">
      <alignment horizontal="center" vertical="center" wrapText="1"/>
    </xf>
    <xf numFmtId="164" fontId="12" fillId="5" borderId="10" xfId="0" applyNumberFormat="1" applyFont="1" applyFill="1" applyBorder="1" applyAlignment="1">
      <alignment horizontal="center" vertical="center" wrapText="1"/>
    </xf>
    <xf numFmtId="164" fontId="12" fillId="5" borderId="10" xfId="34" applyNumberFormat="1" applyFont="1" applyFill="1" applyBorder="1" applyAlignment="1">
      <alignment horizontal="center" vertical="center"/>
      <protection/>
    </xf>
    <xf numFmtId="164" fontId="12" fillId="0" borderId="10" xfId="0" applyNumberFormat="1" applyFont="1" applyFill="1" applyBorder="1" applyAlignment="1">
      <alignment horizontal="center" vertical="center" wrapText="1"/>
    </xf>
    <xf numFmtId="164" fontId="12" fillId="0" borderId="10" xfId="34" applyNumberFormat="1" applyFont="1" applyFill="1" applyBorder="1" applyAlignment="1">
      <alignment horizontal="center" vertical="center"/>
      <protection/>
    </xf>
    <xf numFmtId="0" fontId="1" fillId="4" borderId="5" xfId="0" applyFont="1" applyFill="1" applyBorder="1" applyAlignment="1">
      <alignment wrapText="1"/>
    </xf>
    <xf numFmtId="0" fontId="2" fillId="2" borderId="0" xfId="0" applyFont="1" applyFill="1" applyAlignment="1">
      <alignment wrapText="1"/>
    </xf>
    <xf numFmtId="0" fontId="1" fillId="3" borderId="6" xfId="0" applyFont="1" applyFill="1" applyBorder="1" applyAlignment="1">
      <alignment horizontal="center" wrapText="1"/>
    </xf>
    <xf numFmtId="0" fontId="13" fillId="0" borderId="25" xfId="29" applyFont="1" applyFill="1" applyBorder="1" applyAlignment="1">
      <alignment vertical="top" wrapText="1"/>
      <protection/>
    </xf>
    <xf numFmtId="0" fontId="0" fillId="0" borderId="25" xfId="0" applyFill="1" applyBorder="1" applyAlignment="1">
      <alignment vertical="top" wrapText="1"/>
    </xf>
    <xf numFmtId="14" fontId="0" fillId="5" borderId="9" xfId="0" applyNumberFormat="1" applyFill="1" applyBorder="1" applyAlignment="1">
      <alignment horizontal="left" vertical="center" wrapText="1"/>
    </xf>
    <xf numFmtId="164" fontId="0" fillId="5" borderId="10" xfId="0" applyNumberFormat="1" applyFont="1" applyFill="1" applyBorder="1" applyAlignment="1">
      <alignment horizontal="center" vertical="center" wrapText="1"/>
    </xf>
    <xf numFmtId="164" fontId="0" fillId="0" borderId="10" xfId="0" applyNumberFormat="1" applyFont="1" applyFill="1" applyBorder="1" applyAlignment="1">
      <alignment horizontal="center" vertical="center" wrapText="1"/>
    </xf>
    <xf numFmtId="164" fontId="13" fillId="0" borderId="10" xfId="23" applyNumberFormat="1" applyFont="1" applyFill="1" applyBorder="1" applyAlignment="1">
      <alignment horizontal="center" vertical="center"/>
      <protection/>
    </xf>
    <xf numFmtId="164" fontId="12" fillId="0" borderId="10" xfId="22" applyNumberFormat="1" applyFont="1" applyFill="1" applyBorder="1" applyAlignment="1">
      <alignment horizontal="center" vertical="center" wrapText="1"/>
      <protection/>
    </xf>
    <xf numFmtId="164" fontId="13" fillId="5" borderId="10" xfId="23" applyNumberFormat="1" applyFont="1" applyFill="1" applyBorder="1" applyAlignment="1">
      <alignment horizontal="center" vertical="center"/>
      <protection/>
    </xf>
    <xf numFmtId="164" fontId="13" fillId="5" borderId="10" xfId="34" applyNumberFormat="1" applyFont="1" applyFill="1" applyBorder="1" applyAlignment="1">
      <alignment horizontal="center" vertical="center"/>
      <protection/>
    </xf>
    <xf numFmtId="164" fontId="12" fillId="5" borderId="10" xfId="27" applyNumberFormat="1" applyFont="1" applyFill="1" applyBorder="1" applyAlignment="1">
      <alignment horizontal="center" vertical="center"/>
      <protection/>
    </xf>
    <xf numFmtId="164" fontId="12" fillId="0" borderId="10" xfId="27" applyNumberFormat="1" applyFont="1" applyFill="1" applyBorder="1" applyAlignment="1">
      <alignment horizontal="center" vertical="center"/>
      <protection/>
    </xf>
    <xf numFmtId="164" fontId="13" fillId="0" borderId="10" xfId="34" applyNumberFormat="1" applyFont="1" applyFill="1" applyBorder="1" applyAlignment="1">
      <alignment horizontal="center" vertical="center"/>
      <protection/>
    </xf>
    <xf numFmtId="164" fontId="12" fillId="5" borderId="10" xfId="0" applyNumberFormat="1"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164" fontId="12" fillId="5" borderId="10" xfId="32" applyNumberFormat="1" applyFont="1" applyFill="1" applyBorder="1" applyAlignment="1">
      <alignment horizontal="center" vertical="center"/>
      <protection/>
    </xf>
    <xf numFmtId="164" fontId="12" fillId="0" borderId="10" xfId="34" applyNumberFormat="1" applyFont="1" applyFill="1" applyBorder="1" applyAlignment="1">
      <alignment horizontal="center" vertical="center" wrapText="1"/>
      <protection/>
    </xf>
    <xf numFmtId="164" fontId="12" fillId="0" borderId="10" xfId="31" applyNumberFormat="1" applyFont="1" applyFill="1" applyBorder="1" applyAlignment="1">
      <alignment horizontal="center" vertical="center" wrapText="1"/>
      <protection/>
    </xf>
    <xf numFmtId="164" fontId="12" fillId="5" borderId="10" xfId="22" applyNumberFormat="1" applyFont="1" applyFill="1" applyBorder="1" applyAlignment="1">
      <alignment horizontal="center" vertical="center" wrapText="1"/>
      <protection/>
    </xf>
    <xf numFmtId="164" fontId="1" fillId="0" borderId="3" xfId="0" applyNumberFormat="1" applyFont="1" applyFill="1" applyBorder="1" applyAlignment="1">
      <alignment horizontal="center" vertical="top" wrapText="1"/>
    </xf>
    <xf numFmtId="164" fontId="1" fillId="4" borderId="23" xfId="0" applyNumberFormat="1" applyFont="1" applyFill="1" applyBorder="1" applyAlignment="1">
      <alignment horizontal="center" vertical="top" wrapText="1"/>
    </xf>
    <xf numFmtId="164" fontId="1" fillId="0" borderId="3" xfId="0" applyNumberFormat="1" applyFont="1" applyFill="1" applyBorder="1" applyAlignment="1">
      <alignment horizontal="center" vertical="center" wrapText="1"/>
    </xf>
    <xf numFmtId="164" fontId="1" fillId="4" borderId="23" xfId="0" applyNumberFormat="1" applyFont="1" applyFill="1" applyBorder="1" applyAlignment="1">
      <alignment horizontal="center" vertical="center" wrapText="1"/>
    </xf>
    <xf numFmtId="164" fontId="1" fillId="0" borderId="5" xfId="0" applyNumberFormat="1" applyFont="1" applyFill="1" applyBorder="1" applyAlignment="1">
      <alignment horizontal="center" vertical="top" wrapText="1"/>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164" fontId="1" fillId="0" borderId="5"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164" fontId="0" fillId="0" borderId="3" xfId="0" applyNumberFormat="1" applyFill="1" applyBorder="1" applyAlignment="1">
      <alignment horizontal="center" vertical="top" wrapText="1"/>
    </xf>
    <xf numFmtId="164" fontId="0" fillId="0" borderId="5" xfId="0" applyNumberFormat="1" applyFill="1" applyBorder="1" applyAlignment="1">
      <alignment horizontal="center" vertical="top" wrapText="1"/>
    </xf>
    <xf numFmtId="164" fontId="0" fillId="0" borderId="4" xfId="0" applyNumberFormat="1" applyFill="1" applyBorder="1" applyAlignment="1">
      <alignment horizontal="center" vertical="top" wrapText="1"/>
    </xf>
    <xf numFmtId="0" fontId="0" fillId="0" borderId="31" xfId="0" applyFill="1" applyBorder="1" applyAlignment="1">
      <alignment vertical="top" wrapText="1"/>
    </xf>
    <xf numFmtId="0" fontId="0" fillId="3" borderId="1" xfId="0" applyFill="1" applyBorder="1" applyAlignment="1">
      <alignment horizontal="center" wrapText="1"/>
    </xf>
    <xf numFmtId="0" fontId="0" fillId="0" borderId="14" xfId="0" applyFill="1" applyBorder="1" applyAlignment="1">
      <alignment horizontal="center"/>
    </xf>
    <xf numFmtId="0" fontId="1" fillId="2" borderId="0" xfId="0" applyFont="1" applyFill="1" applyAlignment="1">
      <alignment horizontal="left"/>
    </xf>
    <xf numFmtId="164" fontId="0" fillId="5" borderId="8" xfId="0" applyNumberFormat="1" applyFont="1" applyFill="1" applyBorder="1" applyAlignment="1">
      <alignment horizontal="center" vertical="center" wrapText="1"/>
    </xf>
    <xf numFmtId="164" fontId="4" fillId="5" borderId="8" xfId="33" applyNumberFormat="1" applyFont="1" applyFill="1" applyBorder="1" applyAlignment="1">
      <alignment horizontal="center" vertical="center"/>
      <protection/>
    </xf>
    <xf numFmtId="164" fontId="1" fillId="5" borderId="13" xfId="0" applyNumberFormat="1" applyFont="1" applyFill="1" applyBorder="1" applyAlignment="1">
      <alignment horizontal="center" vertical="center" wrapText="1"/>
    </xf>
    <xf numFmtId="14" fontId="0" fillId="0" borderId="9" xfId="0" applyNumberFormat="1" applyFont="1" applyFill="1" applyBorder="1" applyAlignment="1">
      <alignment horizontal="center" vertical="center" wrapText="1"/>
    </xf>
    <xf numFmtId="164" fontId="1" fillId="0" borderId="13" xfId="0" applyNumberFormat="1" applyFont="1" applyFill="1" applyBorder="1" applyAlignment="1">
      <alignment horizontal="center" vertical="center" wrapText="1"/>
    </xf>
    <xf numFmtId="164" fontId="12" fillId="0" borderId="10" xfId="36" applyNumberFormat="1" applyFont="1" applyFill="1" applyBorder="1" applyAlignment="1">
      <alignment horizontal="center" vertical="center" wrapText="1"/>
      <protection/>
    </xf>
    <xf numFmtId="164" fontId="13" fillId="0" borderId="10" xfId="23" applyNumberFormat="1" applyFont="1" applyFill="1" applyBorder="1" applyAlignment="1">
      <alignment horizontal="center" vertical="center" wrapText="1"/>
      <protection/>
    </xf>
    <xf numFmtId="0" fontId="0" fillId="2" borderId="0" xfId="0" applyFont="1" applyFill="1" applyAlignment="1">
      <alignment/>
    </xf>
    <xf numFmtId="14" fontId="0" fillId="5" borderId="9" xfId="0" applyNumberFormat="1" applyFont="1" applyFill="1" applyBorder="1" applyAlignment="1">
      <alignment horizontal="center" vertical="center" wrapText="1"/>
    </xf>
    <xf numFmtId="164" fontId="13" fillId="5" borderId="10" xfId="33" applyNumberFormat="1" applyFont="1" applyFill="1" applyBorder="1" applyAlignment="1">
      <alignment horizontal="center" vertical="center"/>
      <protection/>
    </xf>
    <xf numFmtId="164" fontId="13" fillId="0" borderId="10" xfId="22" applyNumberFormat="1" applyFont="1" applyFill="1" applyBorder="1" applyAlignment="1">
      <alignment horizontal="center" vertical="center" wrapText="1"/>
      <protection/>
    </xf>
    <xf numFmtId="164" fontId="13" fillId="0" borderId="10" xfId="33" applyNumberFormat="1" applyFont="1" applyFill="1" applyBorder="1" applyAlignment="1">
      <alignment horizontal="center" vertical="center"/>
      <protection/>
    </xf>
    <xf numFmtId="164" fontId="13" fillId="6" borderId="10" xfId="22" applyNumberFormat="1" applyFont="1" applyFill="1" applyBorder="1" applyAlignment="1">
      <alignment horizontal="center" vertical="center" wrapText="1"/>
      <protection/>
    </xf>
    <xf numFmtId="164" fontId="1" fillId="5" borderId="13" xfId="0" applyNumberFormat="1" applyFont="1" applyFill="1" applyBorder="1" applyAlignment="1">
      <alignment horizontal="center" vertical="center" wrapText="1"/>
    </xf>
    <xf numFmtId="164" fontId="1" fillId="0" borderId="13" xfId="0" applyNumberFormat="1" applyFont="1" applyFill="1" applyBorder="1" applyAlignment="1">
      <alignment horizontal="center" vertical="center" wrapText="1"/>
    </xf>
    <xf numFmtId="164" fontId="13" fillId="6" borderId="10" xfId="36" applyNumberFormat="1" applyFont="1" applyFill="1" applyBorder="1" applyAlignment="1">
      <alignment horizontal="center" vertical="center" wrapText="1"/>
      <protection/>
    </xf>
    <xf numFmtId="164" fontId="0" fillId="0" borderId="8" xfId="0" applyNumberFormat="1" applyFont="1" applyFill="1" applyBorder="1" applyAlignment="1">
      <alignment horizontal="center" vertical="center" wrapText="1"/>
    </xf>
    <xf numFmtId="164" fontId="0" fillId="0" borderId="8" xfId="37" applyNumberFormat="1" applyFont="1" applyFill="1" applyBorder="1" applyAlignment="1">
      <alignment horizontal="center" vertical="center"/>
      <protection/>
    </xf>
    <xf numFmtId="164" fontId="13" fillId="6" borderId="10" xfId="23" applyNumberFormat="1" applyFont="1" applyFill="1" applyBorder="1" applyAlignment="1">
      <alignment horizontal="center" vertical="center" wrapText="1"/>
      <protection/>
    </xf>
    <xf numFmtId="164" fontId="0" fillId="5" borderId="10" xfId="23" applyNumberFormat="1" applyFont="1" applyFill="1" applyBorder="1" applyAlignment="1">
      <alignment horizontal="center" vertical="center" wrapText="1"/>
      <protection/>
    </xf>
    <xf numFmtId="164" fontId="1" fillId="0" borderId="23" xfId="0" applyNumberFormat="1" applyFont="1" applyFill="1" applyBorder="1" applyAlignment="1">
      <alignment horizontal="center" vertical="center" wrapText="1"/>
    </xf>
    <xf numFmtId="164" fontId="1" fillId="0" borderId="23" xfId="0" applyNumberFormat="1" applyFont="1" applyFill="1" applyBorder="1" applyAlignment="1">
      <alignment horizontal="center" vertical="top" wrapText="1"/>
    </xf>
    <xf numFmtId="0" fontId="0" fillId="0" borderId="2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9" xfId="0" applyFill="1" applyBorder="1" applyAlignment="1">
      <alignment horizontal="center" vertical="center" wrapText="1"/>
    </xf>
    <xf numFmtId="0" fontId="1" fillId="0" borderId="13" xfId="0" applyFont="1" applyFill="1" applyBorder="1" applyAlignment="1">
      <alignment horizontal="center" vertical="top" wrapText="1"/>
    </xf>
    <xf numFmtId="0" fontId="0" fillId="0" borderId="25" xfId="0" applyFill="1" applyBorder="1" applyAlignment="1">
      <alignment horizontal="center" vertical="top" wrapText="1"/>
    </xf>
    <xf numFmtId="0" fontId="0" fillId="0" borderId="25" xfId="0" applyFill="1" applyBorder="1" applyAlignment="1">
      <alignment wrapText="1"/>
    </xf>
    <xf numFmtId="0" fontId="0" fillId="0" borderId="32" xfId="0" applyFill="1" applyBorder="1" applyAlignment="1">
      <alignment wrapText="1"/>
    </xf>
    <xf numFmtId="0" fontId="0" fillId="0" borderId="25" xfId="0" applyFill="1" applyBorder="1" applyAlignment="1">
      <alignment horizontal="left" wrapText="1"/>
    </xf>
    <xf numFmtId="0" fontId="1" fillId="0" borderId="33" xfId="0" applyFont="1" applyFill="1" applyBorder="1" applyAlignment="1">
      <alignment horizontal="center" vertical="top" wrapText="1"/>
    </xf>
    <xf numFmtId="14" fontId="0" fillId="0" borderId="27" xfId="0" applyNumberFormat="1" applyFill="1" applyBorder="1" applyAlignment="1">
      <alignment horizontal="center" vertical="center" wrapText="1"/>
    </xf>
    <xf numFmtId="14" fontId="0" fillId="5" borderId="27" xfId="0" applyNumberFormat="1" applyFill="1" applyBorder="1" applyAlignment="1">
      <alignment horizontal="center" vertical="center" wrapText="1"/>
    </xf>
    <xf numFmtId="14" fontId="0" fillId="5" borderId="27" xfId="0" applyNumberFormat="1" applyFont="1" applyFill="1" applyBorder="1" applyAlignment="1">
      <alignment horizontal="center" vertical="center" wrapText="1"/>
    </xf>
    <xf numFmtId="14" fontId="0" fillId="0" borderId="27" xfId="0" applyNumberFormat="1" applyFont="1" applyFill="1" applyBorder="1" applyAlignment="1">
      <alignment horizontal="center" vertical="center" wrapText="1"/>
    </xf>
    <xf numFmtId="164" fontId="1" fillId="5" borderId="34" xfId="0" applyNumberFormat="1" applyFont="1" applyFill="1" applyBorder="1" applyAlignment="1">
      <alignment horizontal="center" vertical="center" wrapText="1"/>
    </xf>
    <xf numFmtId="14" fontId="0" fillId="5" borderId="35" xfId="0" applyNumberFormat="1" applyFill="1" applyBorder="1" applyAlignment="1">
      <alignment horizontal="center" vertical="center" wrapText="1"/>
    </xf>
    <xf numFmtId="0" fontId="13" fillId="5" borderId="8" xfId="33" applyFont="1" applyFill="1" applyBorder="1" applyAlignment="1">
      <alignment horizontal="center" vertical="center" wrapText="1"/>
      <protection/>
    </xf>
    <xf numFmtId="0" fontId="4" fillId="5" borderId="8" xfId="33" applyFont="1" applyFill="1" applyBorder="1" applyAlignment="1">
      <alignment horizontal="center" vertical="center" wrapText="1"/>
      <protection/>
    </xf>
    <xf numFmtId="164" fontId="12" fillId="0" borderId="10" xfId="32" applyNumberFormat="1" applyFont="1" applyFill="1" applyBorder="1" applyAlignment="1">
      <alignment horizontal="center" vertical="center"/>
      <protection/>
    </xf>
    <xf numFmtId="0" fontId="0" fillId="0" borderId="25" xfId="0" applyFont="1" applyFill="1" applyBorder="1" applyAlignment="1">
      <alignment horizontal="center" vertical="top" wrapText="1"/>
    </xf>
    <xf numFmtId="0" fontId="13" fillId="0" borderId="10" xfId="31" applyFont="1" applyFill="1" applyBorder="1" applyAlignment="1">
      <alignment horizontal="center" vertical="center" wrapText="1"/>
      <protection/>
    </xf>
    <xf numFmtId="14" fontId="0" fillId="0" borderId="9" xfId="0" applyNumberFormat="1" applyFont="1" applyFill="1" applyBorder="1" applyAlignment="1">
      <alignment horizontal="left" vertical="center" wrapText="1"/>
    </xf>
    <xf numFmtId="0" fontId="13" fillId="6" borderId="10" xfId="31" applyFont="1" applyFill="1" applyBorder="1" applyAlignment="1">
      <alignment horizontal="center" vertical="center" wrapText="1"/>
      <protection/>
    </xf>
    <xf numFmtId="14" fontId="0" fillId="5" borderId="9" xfId="0" applyNumberFormat="1" applyFont="1" applyFill="1" applyBorder="1" applyAlignment="1">
      <alignment horizontal="center" vertical="center" wrapText="1"/>
    </xf>
    <xf numFmtId="14" fontId="0" fillId="0" borderId="9" xfId="0" applyNumberFormat="1" applyFont="1" applyFill="1" applyBorder="1" applyAlignment="1">
      <alignment horizontal="center" vertical="center" wrapText="1"/>
    </xf>
    <xf numFmtId="0" fontId="13" fillId="0" borderId="10" xfId="27" applyFont="1" applyFill="1" applyBorder="1" applyAlignment="1">
      <alignment horizontal="center" vertical="center" wrapText="1"/>
      <protection/>
    </xf>
    <xf numFmtId="0" fontId="4" fillId="0" borderId="10" xfId="27" applyFont="1" applyFill="1" applyBorder="1" applyAlignment="1">
      <alignment horizontal="center" vertical="center" wrapText="1"/>
      <protection/>
    </xf>
    <xf numFmtId="164" fontId="12" fillId="5" borderId="10" xfId="32" applyNumberFormat="1" applyFont="1" applyFill="1" applyBorder="1" applyAlignment="1">
      <alignment horizontal="center" vertical="center" wrapText="1"/>
      <protection/>
    </xf>
    <xf numFmtId="165" fontId="13" fillId="0" borderId="10" xfId="27" applyNumberFormat="1" applyFont="1" applyFill="1" applyBorder="1" applyAlignment="1">
      <alignment horizontal="center" vertical="center" wrapText="1"/>
      <protection/>
    </xf>
    <xf numFmtId="164" fontId="12" fillId="0" borderId="10" xfId="32" applyNumberFormat="1" applyFont="1" applyFill="1" applyBorder="1" applyAlignment="1">
      <alignment horizontal="center" vertical="center" wrapText="1"/>
      <protection/>
    </xf>
    <xf numFmtId="0" fontId="13" fillId="0" borderId="10" xfId="22" applyFont="1" applyFill="1" applyBorder="1" applyAlignment="1">
      <alignment horizontal="center" vertical="center" wrapText="1"/>
      <protection/>
    </xf>
    <xf numFmtId="164" fontId="12" fillId="5" borderId="10" xfId="32" applyNumberFormat="1" applyFont="1" applyFill="1" applyBorder="1" applyAlignment="1">
      <alignment horizontal="center" vertical="center" wrapText="1"/>
      <protection/>
    </xf>
    <xf numFmtId="164" fontId="12" fillId="0" borderId="10" xfId="32" applyNumberFormat="1" applyFont="1" applyFill="1" applyBorder="1" applyAlignment="1">
      <alignment horizontal="center" vertical="center" wrapText="1"/>
      <protection/>
    </xf>
    <xf numFmtId="164" fontId="13" fillId="0" borderId="10" xfId="27" applyNumberFormat="1" applyFont="1" applyFill="1" applyBorder="1" applyAlignment="1">
      <alignment horizontal="center" vertical="center" wrapText="1"/>
      <protection/>
    </xf>
    <xf numFmtId="164" fontId="13" fillId="5" borderId="10" xfId="22" applyNumberFormat="1" applyFont="1" applyFill="1" applyBorder="1" applyAlignment="1">
      <alignment horizontal="center" vertical="center" wrapText="1"/>
      <protection/>
    </xf>
    <xf numFmtId="164" fontId="12" fillId="5" borderId="10" xfId="31" applyNumberFormat="1" applyFont="1" applyFill="1" applyBorder="1" applyAlignment="1">
      <alignment horizontal="center" vertical="center" wrapText="1"/>
      <protection/>
    </xf>
    <xf numFmtId="164" fontId="13" fillId="0" borderId="10" xfId="34" applyNumberFormat="1" applyFont="1" applyFill="1" applyBorder="1" applyAlignment="1">
      <alignment horizontal="center" vertical="center" wrapText="1"/>
      <protection/>
    </xf>
    <xf numFmtId="164" fontId="13" fillId="5" borderId="10" xfId="31" applyNumberFormat="1" applyFont="1" applyFill="1" applyBorder="1" applyAlignment="1">
      <alignment horizontal="center" vertical="center" wrapText="1"/>
      <protection/>
    </xf>
    <xf numFmtId="164" fontId="13" fillId="0" borderId="10" xfId="31" applyNumberFormat="1" applyFont="1" applyFill="1" applyBorder="1" applyAlignment="1">
      <alignment horizontal="center" vertical="center" wrapText="1"/>
      <protection/>
    </xf>
    <xf numFmtId="0" fontId="13" fillId="0" borderId="8" xfId="34" applyFont="1" applyFill="1" applyBorder="1" applyAlignment="1">
      <alignment/>
      <protection/>
    </xf>
    <xf numFmtId="164" fontId="13" fillId="0" borderId="8" xfId="34" applyNumberFormat="1" applyFont="1" applyFill="1" applyBorder="1" applyAlignment="1">
      <alignment horizontal="center" vertical="center"/>
      <protection/>
    </xf>
    <xf numFmtId="164" fontId="12" fillId="0" borderId="8" xfId="34" applyNumberFormat="1" applyFont="1" applyFill="1" applyBorder="1" applyAlignment="1">
      <alignment horizontal="right" vertical="center" wrapText="1"/>
      <protection/>
    </xf>
    <xf numFmtId="164" fontId="12" fillId="0" borderId="8" xfId="31" applyNumberFormat="1" applyFont="1" applyFill="1" applyBorder="1" applyAlignment="1">
      <alignment horizontal="right" vertical="center" wrapText="1"/>
      <protection/>
    </xf>
    <xf numFmtId="0" fontId="4" fillId="0" borderId="0" xfId="22" applyFont="1" applyFill="1" applyBorder="1" applyAlignment="1">
      <alignment horizontal="center" vertical="center" wrapText="1"/>
      <protection/>
    </xf>
    <xf numFmtId="164" fontId="12" fillId="0" borderId="36" xfId="0" applyNumberFormat="1" applyFont="1" applyFill="1" applyBorder="1" applyAlignment="1">
      <alignment horizontal="center" vertical="center" wrapText="1"/>
    </xf>
    <xf numFmtId="164" fontId="13" fillId="0" borderId="36" xfId="22" applyNumberFormat="1" applyFont="1" applyFill="1" applyBorder="1" applyAlignment="1">
      <alignment horizontal="center" vertical="center" wrapText="1"/>
      <protection/>
    </xf>
    <xf numFmtId="164" fontId="12" fillId="0" borderId="36" xfId="22" applyNumberFormat="1" applyFont="1" applyFill="1" applyBorder="1" applyAlignment="1">
      <alignment horizontal="center" vertical="center" wrapText="1"/>
      <protection/>
    </xf>
    <xf numFmtId="164" fontId="13" fillId="0" borderId="8" xfId="22" applyNumberFormat="1" applyFont="1" applyFill="1" applyBorder="1" applyAlignment="1">
      <alignment horizontal="center" vertical="center" wrapText="1"/>
      <protection/>
    </xf>
    <xf numFmtId="164" fontId="13" fillId="6" borderId="10" xfId="39" applyNumberFormat="1" applyFont="1" applyFill="1" applyBorder="1" applyAlignment="1">
      <alignment horizontal="center" vertical="center" wrapText="1"/>
      <protection/>
    </xf>
    <xf numFmtId="164" fontId="12" fillId="5" borderId="10" xfId="39" applyNumberFormat="1" applyFont="1" applyFill="1" applyBorder="1" applyAlignment="1">
      <alignment horizontal="center" vertical="center" wrapText="1"/>
      <protection/>
    </xf>
    <xf numFmtId="164" fontId="13" fillId="0" borderId="10" xfId="39" applyNumberFormat="1" applyFont="1" applyFill="1" applyBorder="1" applyAlignment="1">
      <alignment horizontal="center" vertical="center" wrapText="1"/>
      <protection/>
    </xf>
    <xf numFmtId="164" fontId="12" fillId="0" borderId="10" xfId="39" applyNumberFormat="1" applyFont="1" applyFill="1" applyBorder="1" applyAlignment="1">
      <alignment horizontal="center" vertical="center" wrapText="1"/>
      <protection/>
    </xf>
    <xf numFmtId="164" fontId="12" fillId="5" borderId="10" xfId="28" applyNumberFormat="1" applyFont="1" applyFill="1" applyBorder="1" applyAlignment="1">
      <alignment horizontal="center" vertical="center" wrapText="1"/>
      <protection/>
    </xf>
    <xf numFmtId="164" fontId="13" fillId="5" borderId="10" xfId="39" applyNumberFormat="1" applyFont="1" applyFill="1" applyBorder="1" applyAlignment="1">
      <alignment horizontal="center" vertical="center" wrapText="1"/>
      <protection/>
    </xf>
    <xf numFmtId="164" fontId="12" fillId="0" borderId="10" xfId="28" applyNumberFormat="1" applyFont="1" applyFill="1" applyBorder="1" applyAlignment="1">
      <alignment horizontal="center" vertical="center" wrapText="1"/>
      <protection/>
    </xf>
    <xf numFmtId="164" fontId="13" fillId="5" borderId="10" xfId="36" applyNumberFormat="1" applyFont="1" applyFill="1" applyBorder="1" applyAlignment="1">
      <alignment horizontal="center" vertical="center" wrapText="1"/>
      <protection/>
    </xf>
    <xf numFmtId="164" fontId="0" fillId="6" borderId="10" xfId="37" applyNumberFormat="1" applyFont="1" applyFill="1" applyBorder="1" applyAlignment="1">
      <alignment horizontal="center" vertical="center" wrapText="1"/>
      <protection/>
    </xf>
    <xf numFmtId="164" fontId="0" fillId="5" borderId="10" xfId="37" applyNumberFormat="1" applyFont="1" applyFill="1" applyBorder="1" applyAlignment="1">
      <alignment horizontal="center" vertical="center" wrapText="1"/>
      <protection/>
    </xf>
    <xf numFmtId="164" fontId="0" fillId="0" borderId="10" xfId="37" applyNumberFormat="1" applyFont="1" applyFill="1" applyBorder="1" applyAlignment="1">
      <alignment horizontal="center" vertical="center" wrapText="1"/>
      <protection/>
    </xf>
    <xf numFmtId="164" fontId="0" fillId="5" borderId="10" xfId="0" applyNumberFormat="1" applyFill="1" applyBorder="1" applyAlignment="1">
      <alignment horizontal="center" vertical="center" wrapText="1"/>
    </xf>
    <xf numFmtId="164" fontId="0" fillId="0" borderId="10" xfId="0" applyNumberFormat="1" applyFill="1" applyBorder="1" applyAlignment="1">
      <alignment horizontal="center" vertical="center" wrapText="1"/>
    </xf>
    <xf numFmtId="0" fontId="0" fillId="0" borderId="29" xfId="0" applyFill="1" applyBorder="1" applyAlignment="1">
      <alignment/>
    </xf>
    <xf numFmtId="164" fontId="12" fillId="5" borderId="10" xfId="34" applyNumberFormat="1" applyFont="1" applyFill="1" applyBorder="1" applyAlignment="1">
      <alignment horizontal="center" vertical="center" wrapText="1"/>
      <protection/>
    </xf>
    <xf numFmtId="164" fontId="12" fillId="0" borderId="10" xfId="34" applyNumberFormat="1" applyFont="1" applyFill="1" applyBorder="1" applyAlignment="1">
      <alignment horizontal="center" vertical="center" wrapText="1"/>
      <protection/>
    </xf>
    <xf numFmtId="164" fontId="13" fillId="6" borderId="10" xfId="38" applyNumberFormat="1" applyFont="1" applyFill="1" applyBorder="1" applyAlignment="1">
      <alignment horizontal="center" vertical="center" wrapText="1"/>
      <protection/>
    </xf>
    <xf numFmtId="164" fontId="13" fillId="0" borderId="10" xfId="38" applyNumberFormat="1" applyFont="1" applyFill="1" applyBorder="1" applyAlignment="1">
      <alignment horizontal="center" vertical="center" wrapText="1"/>
      <protection/>
    </xf>
    <xf numFmtId="164" fontId="4" fillId="5" borderId="10" xfId="31" applyNumberFormat="1" applyFont="1" applyFill="1" applyBorder="1" applyAlignment="1">
      <alignment horizontal="center" vertical="center" wrapText="1"/>
      <protection/>
    </xf>
    <xf numFmtId="164" fontId="4" fillId="5" borderId="10" xfId="0" applyNumberFormat="1" applyFont="1" applyFill="1" applyBorder="1" applyAlignment="1">
      <alignment horizontal="center" vertical="center" wrapText="1"/>
    </xf>
    <xf numFmtId="164" fontId="4" fillId="5" borderId="10" xfId="34" applyNumberFormat="1" applyFont="1" applyFill="1" applyBorder="1" applyAlignment="1">
      <alignment horizontal="center" vertical="center" wrapText="1"/>
      <protection/>
    </xf>
    <xf numFmtId="0" fontId="13" fillId="6" borderId="10" xfId="23" applyFont="1" applyFill="1" applyBorder="1" applyAlignment="1">
      <alignment horizontal="left" vertical="center" wrapText="1"/>
      <protection/>
    </xf>
    <xf numFmtId="0" fontId="13" fillId="0" borderId="10" xfId="23" applyFont="1" applyFill="1" applyBorder="1" applyAlignment="1">
      <alignment horizontal="left" vertical="center" wrapText="1"/>
      <protection/>
    </xf>
    <xf numFmtId="0" fontId="13" fillId="0" borderId="8" xfId="23" applyFont="1" applyFill="1" applyBorder="1" applyAlignment="1">
      <alignment horizontal="left" vertical="center" wrapText="1"/>
      <protection/>
    </xf>
    <xf numFmtId="0" fontId="0" fillId="0" borderId="0" xfId="23" applyFont="1" applyFill="1" applyBorder="1" applyAlignment="1">
      <alignment horizontal="center" vertical="center" wrapText="1"/>
      <protection/>
    </xf>
    <xf numFmtId="164" fontId="12" fillId="0" borderId="8" xfId="0" applyNumberFormat="1" applyFont="1" applyFill="1" applyBorder="1" applyAlignment="1">
      <alignment horizontal="center" vertical="center" wrapText="1"/>
    </xf>
    <xf numFmtId="164" fontId="13" fillId="0" borderId="8" xfId="23" applyNumberFormat="1" applyFont="1" applyFill="1" applyBorder="1" applyAlignment="1">
      <alignment horizontal="center" vertical="center"/>
      <protection/>
    </xf>
    <xf numFmtId="0" fontId="0" fillId="0" borderId="30" xfId="0" applyFill="1" applyBorder="1" applyAlignment="1">
      <alignment/>
    </xf>
    <xf numFmtId="164" fontId="13" fillId="6" borderId="10" xfId="33" applyNumberFormat="1" applyFont="1" applyFill="1" applyBorder="1" applyAlignment="1">
      <alignment horizontal="center" vertical="center"/>
      <protection/>
    </xf>
    <xf numFmtId="0" fontId="13" fillId="6" borderId="10" xfId="33" applyFont="1" applyFill="1" applyBorder="1" applyAlignment="1">
      <alignment horizontal="left" vertical="center" wrapText="1"/>
      <protection/>
    </xf>
    <xf numFmtId="0" fontId="13" fillId="0" borderId="10" xfId="33" applyFont="1" applyFill="1" applyBorder="1" applyAlignment="1">
      <alignment horizontal="left" vertical="center" wrapText="1"/>
      <protection/>
    </xf>
    <xf numFmtId="0" fontId="13" fillId="5" borderId="10" xfId="33" applyFont="1" applyFill="1" applyBorder="1" applyAlignment="1">
      <alignment horizontal="left" vertical="center" wrapText="1"/>
      <protection/>
    </xf>
    <xf numFmtId="0" fontId="13" fillId="0" borderId="10" xfId="33" applyFont="1" applyFill="1" applyBorder="1" applyAlignment="1">
      <alignment horizontal="left" vertical="center"/>
      <protection/>
    </xf>
    <xf numFmtId="14" fontId="13" fillId="0" borderId="10" xfId="33" applyNumberFormat="1" applyFont="1" applyFill="1" applyBorder="1" applyAlignment="1">
      <alignment horizontal="left" vertical="center" wrapText="1"/>
      <protection/>
    </xf>
    <xf numFmtId="0" fontId="13" fillId="5" borderId="10" xfId="33" applyFont="1" applyFill="1" applyBorder="1" applyAlignment="1">
      <alignment horizontal="left" vertical="center"/>
      <protection/>
    </xf>
    <xf numFmtId="0" fontId="13" fillId="6" borderId="0" xfId="23" applyFont="1" applyFill="1" applyBorder="1" applyAlignment="1">
      <alignment horizontal="left" vertical="top" wrapText="1"/>
      <protection/>
    </xf>
    <xf numFmtId="0" fontId="13" fillId="0" borderId="0" xfId="23" applyFont="1" applyFill="1" applyBorder="1" applyAlignment="1">
      <alignment horizontal="left" vertical="top" wrapText="1"/>
      <protection/>
    </xf>
    <xf numFmtId="164" fontId="13" fillId="5" borderId="10" xfId="31" applyNumberFormat="1" applyFont="1" applyFill="1" applyBorder="1" applyAlignment="1">
      <alignment horizontal="center" vertical="center"/>
      <protection/>
    </xf>
    <xf numFmtId="164" fontId="13" fillId="0" borderId="10" xfId="31" applyNumberFormat="1" applyFont="1" applyFill="1" applyBorder="1" applyAlignment="1">
      <alignment horizontal="center" vertical="center"/>
      <protection/>
    </xf>
    <xf numFmtId="164" fontId="13" fillId="6" borderId="10" xfId="29" applyNumberFormat="1" applyFont="1" applyFill="1" applyBorder="1" applyAlignment="1">
      <alignment horizontal="center" vertical="center"/>
      <protection/>
    </xf>
    <xf numFmtId="0" fontId="13" fillId="5" borderId="10" xfId="31" applyFont="1" applyFill="1" applyBorder="1" applyAlignment="1">
      <alignment horizontal="left" vertical="center" wrapText="1"/>
      <protection/>
    </xf>
    <xf numFmtId="0" fontId="13" fillId="0" borderId="10" xfId="31" applyFont="1" applyFill="1" applyBorder="1" applyAlignment="1">
      <alignment horizontal="left" vertical="center" wrapText="1"/>
      <protection/>
    </xf>
    <xf numFmtId="0" fontId="13" fillId="6" borderId="10" xfId="29" applyFont="1" applyFill="1" applyBorder="1" applyAlignment="1">
      <alignment horizontal="left" vertical="center" wrapText="1"/>
      <protection/>
    </xf>
    <xf numFmtId="164" fontId="13" fillId="6" borderId="10" xfId="31" applyNumberFormat="1" applyFont="1" applyFill="1" applyBorder="1" applyAlignment="1">
      <alignment horizontal="center" vertical="center"/>
      <protection/>
    </xf>
    <xf numFmtId="164" fontId="13" fillId="6" borderId="10" xfId="34" applyNumberFormat="1" applyFont="1" applyFill="1" applyBorder="1" applyAlignment="1">
      <alignment horizontal="center" vertical="center"/>
      <protection/>
    </xf>
    <xf numFmtId="164" fontId="0" fillId="0" borderId="17" xfId="0" applyNumberFormat="1" applyFill="1" applyBorder="1" applyAlignment="1">
      <alignment/>
    </xf>
    <xf numFmtId="164" fontId="0" fillId="0" borderId="15" xfId="0" applyNumberFormat="1" applyFill="1" applyBorder="1" applyAlignment="1">
      <alignment/>
    </xf>
    <xf numFmtId="164" fontId="0" fillId="0" borderId="18" xfId="0" applyNumberFormat="1" applyFill="1" applyBorder="1" applyAlignment="1">
      <alignment/>
    </xf>
    <xf numFmtId="164" fontId="0" fillId="0" borderId="19" xfId="0" applyNumberFormat="1" applyFill="1" applyBorder="1" applyAlignment="1">
      <alignment/>
    </xf>
    <xf numFmtId="0" fontId="13" fillId="6" borderId="10" xfId="31" applyFont="1" applyFill="1" applyBorder="1" applyAlignment="1">
      <alignment horizontal="left" vertical="center" wrapText="1"/>
      <protection/>
    </xf>
    <xf numFmtId="0" fontId="13" fillId="6" borderId="10" xfId="34" applyFont="1" applyFill="1" applyBorder="1" applyAlignment="1">
      <alignment horizontal="left" vertical="center" wrapText="1"/>
      <protection/>
    </xf>
    <xf numFmtId="0" fontId="13" fillId="0" borderId="10" xfId="34" applyFont="1" applyFill="1" applyBorder="1" applyAlignment="1">
      <alignment horizontal="left" vertical="center" wrapText="1"/>
      <protection/>
    </xf>
    <xf numFmtId="0" fontId="13" fillId="6" borderId="10" xfId="34" applyFont="1" applyFill="1" applyBorder="1" applyAlignment="1">
      <alignment horizontal="left" vertical="center"/>
      <protection/>
    </xf>
    <xf numFmtId="0" fontId="13" fillId="0" borderId="8" xfId="34" applyFont="1" applyFill="1" applyBorder="1" applyAlignment="1">
      <alignment horizontal="left" vertical="center" wrapText="1"/>
      <protection/>
    </xf>
    <xf numFmtId="164" fontId="12" fillId="0" borderId="8" xfId="34" applyNumberFormat="1" applyFont="1" applyFill="1" applyBorder="1" applyAlignment="1">
      <alignment horizontal="center" vertical="center"/>
      <protection/>
    </xf>
    <xf numFmtId="164" fontId="12" fillId="0" borderId="8" xfId="27" applyNumberFormat="1" applyFont="1" applyFill="1" applyBorder="1" applyAlignment="1">
      <alignment horizontal="center" vertical="center"/>
      <protection/>
    </xf>
    <xf numFmtId="14" fontId="0" fillId="0" borderId="1" xfId="0" applyNumberFormat="1" applyFont="1" applyFill="1" applyBorder="1" applyAlignment="1">
      <alignment horizontal="center" vertical="center" wrapText="1"/>
    </xf>
    <xf numFmtId="164" fontId="1" fillId="0" borderId="22" xfId="0" applyNumberFormat="1" applyFont="1" applyFill="1" applyBorder="1" applyAlignment="1">
      <alignment horizontal="center" vertical="center" wrapText="1"/>
    </xf>
    <xf numFmtId="0" fontId="13" fillId="0" borderId="10" xfId="27" applyFont="1" applyFill="1" applyBorder="1" applyAlignment="1">
      <alignment horizontal="left" vertical="center" wrapText="1"/>
      <protection/>
    </xf>
    <xf numFmtId="0" fontId="13" fillId="5" borderId="10" xfId="27" applyFont="1" applyFill="1" applyBorder="1" applyAlignment="1">
      <alignment horizontal="left" vertical="center" wrapText="1"/>
      <protection/>
    </xf>
    <xf numFmtId="164" fontId="13" fillId="5" borderId="10" xfId="27" applyNumberFormat="1" applyFont="1" applyFill="1" applyBorder="1" applyAlignment="1">
      <alignment horizontal="center" vertical="center" wrapText="1"/>
      <protection/>
    </xf>
    <xf numFmtId="0" fontId="13" fillId="5" borderId="10" xfId="22" applyFont="1" applyFill="1" applyBorder="1" applyAlignment="1">
      <alignment horizontal="left" vertical="center" wrapText="1"/>
      <protection/>
    </xf>
    <xf numFmtId="0" fontId="0" fillId="5" borderId="10" xfId="22" applyFont="1" applyFill="1" applyBorder="1" applyAlignment="1">
      <alignment horizontal="left" vertical="center" wrapText="1"/>
      <protection/>
    </xf>
    <xf numFmtId="0" fontId="13" fillId="0" borderId="10" xfId="32" applyFont="1" applyFill="1" applyBorder="1" applyAlignment="1">
      <alignment horizontal="left" vertical="center" wrapText="1"/>
      <protection/>
    </xf>
    <xf numFmtId="164" fontId="13" fillId="0" borderId="10" xfId="32" applyNumberFormat="1" applyFont="1" applyFill="1" applyBorder="1" applyAlignment="1">
      <alignment horizontal="center" vertical="center" wrapText="1"/>
      <protection/>
    </xf>
    <xf numFmtId="164" fontId="13" fillId="5" borderId="10" xfId="32" applyNumberFormat="1" applyFont="1" applyFill="1" applyBorder="1" applyAlignment="1">
      <alignment horizontal="center" vertical="center" wrapText="1"/>
      <protection/>
    </xf>
    <xf numFmtId="164" fontId="4" fillId="0" borderId="10" xfId="32" applyNumberFormat="1" applyFont="1" applyFill="1" applyBorder="1" applyAlignment="1">
      <alignment horizontal="center" vertical="center" wrapText="1"/>
      <protection/>
    </xf>
    <xf numFmtId="0" fontId="13" fillId="0" borderId="0" xfId="32" applyFont="1" applyFill="1" applyBorder="1" applyAlignment="1">
      <alignment horizontal="left" vertical="center" wrapText="1"/>
      <protection/>
    </xf>
    <xf numFmtId="164" fontId="4" fillId="0" borderId="11" xfId="32" applyNumberFormat="1" applyFont="1" applyFill="1" applyBorder="1" applyAlignment="1">
      <alignment horizontal="center" vertical="center" wrapText="1"/>
      <protection/>
    </xf>
    <xf numFmtId="164" fontId="13" fillId="0" borderId="11" xfId="32" applyNumberFormat="1" applyFont="1" applyFill="1" applyBorder="1" applyAlignment="1">
      <alignment horizontal="center" vertical="center" wrapText="1"/>
      <protection/>
    </xf>
    <xf numFmtId="164" fontId="12" fillId="0" borderId="11" xfId="0" applyNumberFormat="1" applyFont="1" applyFill="1" applyBorder="1" applyAlignment="1">
      <alignment horizontal="center" vertical="center" wrapText="1"/>
    </xf>
    <xf numFmtId="164" fontId="13" fillId="6" borderId="10" xfId="31" applyNumberFormat="1" applyFont="1" applyFill="1" applyBorder="1" applyAlignment="1">
      <alignment horizontal="center" vertical="center" wrapText="1"/>
      <protection/>
    </xf>
    <xf numFmtId="164" fontId="0" fillId="5" borderId="10" xfId="34" applyNumberFormat="1" applyFont="1" applyFill="1" applyBorder="1" applyAlignment="1">
      <alignment horizontal="center" vertical="center" wrapText="1"/>
      <protection/>
    </xf>
    <xf numFmtId="164" fontId="0" fillId="0" borderId="10" xfId="34" applyNumberFormat="1" applyFont="1" applyFill="1" applyBorder="1" applyAlignment="1">
      <alignment horizontal="center" vertical="center" wrapText="1"/>
      <protection/>
    </xf>
    <xf numFmtId="164" fontId="13" fillId="0" borderId="8" xfId="34" applyNumberFormat="1" applyFont="1" applyFill="1" applyBorder="1" applyAlignment="1">
      <alignment/>
      <protection/>
    </xf>
    <xf numFmtId="0" fontId="13" fillId="6" borderId="10" xfId="22" applyFont="1" applyFill="1" applyBorder="1" applyAlignment="1">
      <alignment horizontal="left" vertical="center" wrapText="1"/>
      <protection/>
    </xf>
    <xf numFmtId="14" fontId="0" fillId="0" borderId="9" xfId="0" applyNumberFormat="1" applyFill="1" applyBorder="1" applyAlignment="1">
      <alignment horizontal="left" vertical="center" wrapText="1"/>
    </xf>
    <xf numFmtId="0" fontId="13" fillId="0" borderId="10" xfId="22" applyFont="1" applyFill="1" applyBorder="1" applyAlignment="1">
      <alignment horizontal="left" vertical="center" wrapText="1"/>
      <protection/>
    </xf>
    <xf numFmtId="164" fontId="13" fillId="6" borderId="10" xfId="33" applyNumberFormat="1" applyFont="1" applyFill="1" applyBorder="1" applyAlignment="1">
      <alignment horizontal="center" vertical="center" wrapText="1"/>
      <protection/>
    </xf>
    <xf numFmtId="164" fontId="0" fillId="0" borderId="30" xfId="0" applyNumberFormat="1" applyFill="1" applyBorder="1" applyAlignment="1">
      <alignment/>
    </xf>
    <xf numFmtId="164" fontId="13" fillId="7" borderId="10" xfId="39" applyNumberFormat="1" applyFont="1" applyFill="1" applyBorder="1" applyAlignment="1">
      <alignment horizontal="center" vertical="center" wrapText="1"/>
      <protection/>
    </xf>
    <xf numFmtId="14" fontId="0" fillId="0" borderId="1" xfId="0" applyNumberFormat="1" applyFill="1" applyBorder="1" applyAlignment="1">
      <alignment vertical="top" wrapText="1"/>
    </xf>
    <xf numFmtId="0" fontId="0" fillId="0" borderId="8" xfId="0" applyFill="1" applyBorder="1" applyAlignment="1">
      <alignment vertical="top" wrapText="1"/>
    </xf>
    <xf numFmtId="164" fontId="13" fillId="0" borderId="8" xfId="39" applyNumberFormat="1" applyFont="1" applyFill="1" applyBorder="1" applyAlignment="1">
      <alignment vertical="top" wrapText="1"/>
      <protection/>
    </xf>
    <xf numFmtId="164" fontId="12" fillId="0" borderId="8" xfId="0" applyNumberFormat="1" applyFont="1" applyFill="1" applyBorder="1" applyAlignment="1">
      <alignment horizontal="center" vertical="top" wrapText="1"/>
    </xf>
    <xf numFmtId="0" fontId="13" fillId="6" borderId="10" xfId="39" applyFont="1" applyFill="1" applyBorder="1" applyAlignment="1">
      <alignment horizontal="left" vertical="center" wrapText="1"/>
      <protection/>
    </xf>
    <xf numFmtId="0" fontId="13" fillId="7" borderId="10" xfId="39" applyFont="1" applyFill="1" applyBorder="1" applyAlignment="1">
      <alignment horizontal="left" vertical="center" wrapText="1"/>
      <protection/>
    </xf>
    <xf numFmtId="0" fontId="13" fillId="0" borderId="10" xfId="39" applyFont="1" applyFill="1" applyBorder="1" applyAlignment="1">
      <alignment horizontal="left" vertical="center" wrapText="1"/>
      <protection/>
    </xf>
    <xf numFmtId="164" fontId="13" fillId="0" borderId="10" xfId="36" applyNumberFormat="1" applyFont="1" applyFill="1" applyBorder="1" applyAlignment="1">
      <alignment horizontal="center" vertical="center" wrapText="1"/>
      <protection/>
    </xf>
    <xf numFmtId="0" fontId="13" fillId="6" borderId="10" xfId="36" applyFont="1" applyFill="1" applyBorder="1" applyAlignment="1">
      <alignment horizontal="left" vertical="center" wrapText="1"/>
      <protection/>
    </xf>
    <xf numFmtId="0" fontId="13" fillId="0" borderId="10" xfId="36" applyFont="1" applyFill="1" applyBorder="1" applyAlignment="1">
      <alignment horizontal="left" vertical="center" wrapText="1"/>
      <protection/>
    </xf>
    <xf numFmtId="0" fontId="13" fillId="0" borderId="10" xfId="36" applyFont="1" applyFill="1" applyBorder="1" applyAlignment="1">
      <alignment vertical="center" wrapText="1"/>
      <protection/>
    </xf>
    <xf numFmtId="0" fontId="0" fillId="0" borderId="10" xfId="36" applyFont="1" applyFill="1" applyBorder="1" applyAlignment="1">
      <alignment vertical="center" wrapText="1"/>
      <protection/>
    </xf>
    <xf numFmtId="0" fontId="13" fillId="5" borderId="10" xfId="28" applyFont="1" applyFill="1" applyBorder="1" applyAlignment="1">
      <alignment vertical="center" wrapText="1"/>
      <protection/>
    </xf>
    <xf numFmtId="164" fontId="13" fillId="5" borderId="10" xfId="25" applyNumberFormat="1" applyFont="1" applyFill="1" applyBorder="1" applyAlignment="1">
      <alignment horizontal="center" vertical="center" wrapText="1"/>
      <protection/>
    </xf>
    <xf numFmtId="164" fontId="13" fillId="0" borderId="10" xfId="25" applyNumberFormat="1" applyFont="1" applyFill="1" applyBorder="1" applyAlignment="1">
      <alignment horizontal="center" vertical="center" wrapText="1"/>
      <protection/>
    </xf>
    <xf numFmtId="0" fontId="13" fillId="5" borderId="10" xfId="25" applyFont="1" applyFill="1" applyBorder="1" applyAlignment="1">
      <alignment horizontal="left" vertical="center" wrapText="1"/>
      <protection/>
    </xf>
    <xf numFmtId="0" fontId="13" fillId="0" borderId="10" xfId="25" applyFont="1" applyFill="1" applyBorder="1" applyAlignment="1">
      <alignment horizontal="left" vertical="center" wrapText="1"/>
      <protection/>
    </xf>
    <xf numFmtId="0" fontId="13" fillId="0" borderId="10" xfId="22" applyFont="1" applyFill="1" applyBorder="1" applyAlignment="1">
      <alignment wrapText="1"/>
      <protection/>
    </xf>
    <xf numFmtId="164" fontId="13" fillId="0" borderId="10" xfId="22" applyNumberFormat="1" applyFont="1" applyFill="1" applyBorder="1" applyAlignment="1">
      <alignment horizontal="center" vertical="center"/>
      <protection/>
    </xf>
    <xf numFmtId="0" fontId="13" fillId="6" borderId="10" xfId="37" applyFont="1" applyFill="1" applyBorder="1" applyAlignment="1">
      <alignment horizontal="left" vertical="center" wrapText="1"/>
      <protection/>
    </xf>
    <xf numFmtId="0" fontId="13" fillId="0" borderId="10" xfId="37" applyFont="1" applyFill="1" applyBorder="1" applyAlignment="1">
      <alignment horizontal="left" vertical="center" wrapText="1"/>
      <protection/>
    </xf>
    <xf numFmtId="0" fontId="0" fillId="0" borderId="10" xfId="37" applyFont="1" applyFill="1" applyBorder="1" applyAlignment="1">
      <alignment horizontal="left" vertical="center" wrapText="1"/>
      <protection/>
    </xf>
    <xf numFmtId="164" fontId="13" fillId="6" borderId="10" xfId="37" applyNumberFormat="1" applyFont="1" applyFill="1" applyBorder="1" applyAlignment="1">
      <alignment horizontal="center" vertical="center" wrapText="1"/>
      <protection/>
    </xf>
    <xf numFmtId="164" fontId="13" fillId="0" borderId="10" xfId="37" applyNumberFormat="1" applyFont="1" applyFill="1" applyBorder="1" applyAlignment="1">
      <alignment horizontal="center" vertical="center" wrapText="1"/>
      <protection/>
    </xf>
    <xf numFmtId="0" fontId="13" fillId="6" borderId="10" xfId="35" applyFont="1" applyFill="1" applyBorder="1" applyAlignment="1">
      <alignment horizontal="left" vertical="center" wrapText="1"/>
      <protection/>
    </xf>
    <xf numFmtId="0" fontId="13" fillId="0" borderId="10" xfId="35" applyFont="1" applyFill="1" applyBorder="1" applyAlignment="1">
      <alignment horizontal="left" vertical="center" wrapText="1"/>
      <protection/>
    </xf>
    <xf numFmtId="0" fontId="0" fillId="0" borderId="10" xfId="35" applyFont="1" applyFill="1" applyBorder="1" applyAlignment="1">
      <alignment horizontal="left" vertical="center" wrapText="1"/>
      <protection/>
    </xf>
    <xf numFmtId="164" fontId="0" fillId="5" borderId="10" xfId="0" applyNumberFormat="1" applyFont="1" applyFill="1" applyBorder="1" applyAlignment="1">
      <alignment horizontal="center" vertical="center" wrapText="1"/>
    </xf>
    <xf numFmtId="164" fontId="13" fillId="6" borderId="10" xfId="35" applyNumberFormat="1" applyFont="1" applyFill="1" applyBorder="1" applyAlignment="1">
      <alignment horizontal="center" vertical="center" wrapText="1"/>
      <protection/>
    </xf>
    <xf numFmtId="164" fontId="13" fillId="0" borderId="10" xfId="35" applyNumberFormat="1" applyFont="1" applyFill="1" applyBorder="1" applyAlignment="1">
      <alignment horizontal="center" vertical="center" wrapText="1"/>
      <protection/>
    </xf>
    <xf numFmtId="164" fontId="0" fillId="0" borderId="10" xfId="0" applyNumberFormat="1" applyFont="1" applyFill="1" applyBorder="1" applyAlignment="1">
      <alignment horizontal="center" vertical="center" wrapText="1"/>
    </xf>
    <xf numFmtId="0" fontId="13" fillId="0" borderId="10" xfId="35" applyFont="1" applyFill="1" applyBorder="1" applyAlignment="1">
      <alignment vertical="center" wrapText="1"/>
      <protection/>
    </xf>
    <xf numFmtId="0" fontId="0" fillId="0" borderId="10" xfId="35" applyFont="1" applyFill="1" applyBorder="1" applyAlignment="1">
      <alignment vertical="center" wrapText="1"/>
      <protection/>
    </xf>
    <xf numFmtId="164" fontId="0" fillId="0" borderId="10" xfId="35" applyNumberFormat="1" applyFont="1" applyFill="1" applyBorder="1" applyAlignment="1">
      <alignment horizontal="center" vertical="center" wrapText="1"/>
      <protection/>
    </xf>
    <xf numFmtId="164" fontId="0" fillId="0" borderId="10" xfId="34" applyNumberFormat="1" applyFont="1" applyFill="1" applyBorder="1" applyAlignment="1">
      <alignment horizontal="center" vertical="center" wrapText="1"/>
      <protection/>
    </xf>
    <xf numFmtId="164" fontId="13" fillId="0" borderId="10" xfId="35" applyNumberFormat="1" applyFont="1" applyFill="1" applyBorder="1" applyAlignment="1">
      <alignment horizontal="center" vertical="center"/>
      <protection/>
    </xf>
    <xf numFmtId="0" fontId="13" fillId="6" borderId="10" xfId="38" applyFont="1" applyFill="1" applyBorder="1" applyAlignment="1">
      <alignment horizontal="left" vertical="center" wrapText="1"/>
      <protection/>
    </xf>
    <xf numFmtId="0" fontId="13" fillId="0" borderId="10" xfId="38" applyFont="1" applyFill="1" applyBorder="1" applyAlignment="1">
      <alignment horizontal="left" vertical="center" wrapText="1"/>
      <protection/>
    </xf>
    <xf numFmtId="164" fontId="13" fillId="6" borderId="0" xfId="38" applyNumberFormat="1" applyFont="1" applyFill="1" applyBorder="1" applyAlignment="1">
      <alignment horizontal="center" vertical="center" wrapText="1"/>
      <protection/>
    </xf>
    <xf numFmtId="164" fontId="13" fillId="0" borderId="0" xfId="38" applyNumberFormat="1" applyFont="1" applyFill="1" applyBorder="1" applyAlignment="1">
      <alignment horizontal="center" vertical="center" wrapText="1"/>
      <protection/>
    </xf>
    <xf numFmtId="14" fontId="0" fillId="0" borderId="9" xfId="0" applyNumberFormat="1" applyFill="1" applyBorder="1" applyAlignment="1">
      <alignment horizontal="center" vertical="center"/>
    </xf>
    <xf numFmtId="0" fontId="13" fillId="0" borderId="8" xfId="38" applyFont="1" applyFill="1" applyBorder="1" applyAlignment="1">
      <alignment vertical="center" wrapText="1"/>
      <protection/>
    </xf>
    <xf numFmtId="0" fontId="0" fillId="0" borderId="8" xfId="38" applyFont="1" applyFill="1" applyBorder="1" applyAlignment="1">
      <alignment vertical="center" wrapText="1"/>
      <protection/>
    </xf>
    <xf numFmtId="164" fontId="13" fillId="0" borderId="8" xfId="38" applyNumberFormat="1" applyFont="1" applyFill="1" applyBorder="1" applyAlignment="1">
      <alignment horizontal="center" vertical="center"/>
      <protection/>
    </xf>
    <xf numFmtId="164" fontId="13" fillId="0" borderId="12" xfId="38" applyNumberFormat="1" applyFont="1" applyFill="1" applyBorder="1" applyAlignment="1">
      <alignment horizontal="center" vertical="center"/>
      <protection/>
    </xf>
    <xf numFmtId="0" fontId="0" fillId="6" borderId="10" xfId="31" applyFont="1" applyFill="1" applyBorder="1" applyAlignment="1">
      <alignment horizontal="center" vertical="center" wrapText="1"/>
      <protection/>
    </xf>
    <xf numFmtId="164" fontId="0" fillId="6" borderId="10" xfId="31" applyNumberFormat="1" applyFont="1" applyFill="1" applyBorder="1" applyAlignment="1">
      <alignment horizontal="center" vertical="center" wrapText="1"/>
      <protection/>
    </xf>
    <xf numFmtId="0" fontId="0" fillId="6" borderId="10" xfId="22" applyFont="1" applyFill="1" applyBorder="1" applyAlignment="1">
      <alignment horizontal="left" vertical="center" wrapText="1"/>
      <protection/>
    </xf>
    <xf numFmtId="0" fontId="0" fillId="5" borderId="10" xfId="25" applyFont="1" applyFill="1" applyBorder="1" applyAlignment="1">
      <alignment horizontal="left" vertical="center" wrapText="1"/>
      <protection/>
    </xf>
    <xf numFmtId="0" fontId="0" fillId="6" borderId="10" xfId="38" applyFont="1" applyFill="1" applyBorder="1" applyAlignment="1">
      <alignment horizontal="left" vertical="center" wrapText="1"/>
      <protection/>
    </xf>
    <xf numFmtId="0" fontId="0" fillId="0" borderId="10" xfId="25" applyFont="1" applyFill="1" applyBorder="1" applyAlignment="1">
      <alignment horizontal="left" vertical="center" wrapText="1"/>
      <protection/>
    </xf>
    <xf numFmtId="14" fontId="0" fillId="0" borderId="37" xfId="0" applyNumberFormat="1" applyBorder="1" applyAlignment="1">
      <alignment wrapText="1"/>
    </xf>
    <xf numFmtId="0" fontId="0" fillId="0" borderId="37" xfId="0" applyBorder="1" applyAlignment="1">
      <alignment wrapText="1"/>
    </xf>
    <xf numFmtId="14" fontId="0" fillId="0" borderId="5" xfId="0" applyNumberFormat="1" applyBorder="1" applyAlignment="1">
      <alignment wrapText="1"/>
    </xf>
    <xf numFmtId="0" fontId="0" fillId="0" borderId="5" xfId="0" applyBorder="1" applyAlignment="1">
      <alignment wrapText="1"/>
    </xf>
    <xf numFmtId="0" fontId="0" fillId="0" borderId="9" xfId="0" applyFill="1" applyBorder="1" applyAlignment="1">
      <alignment horizontal="center" wrapText="1"/>
    </xf>
    <xf numFmtId="0" fontId="0" fillId="0" borderId="12" xfId="0" applyFill="1" applyBorder="1" applyAlignment="1">
      <alignment horizontal="center" vertical="top" wrapText="1"/>
    </xf>
    <xf numFmtId="0" fontId="0" fillId="0" borderId="10" xfId="25" applyFont="1" applyFill="1" applyBorder="1" applyAlignment="1">
      <alignment horizontal="left" vertical="center" wrapText="1"/>
      <protection/>
    </xf>
    <xf numFmtId="164" fontId="0" fillId="0" borderId="10" xfId="25" applyNumberFormat="1" applyFont="1" applyFill="1" applyBorder="1" applyAlignment="1">
      <alignment horizontal="center" vertical="center" wrapText="1"/>
      <protection/>
    </xf>
    <xf numFmtId="164" fontId="1" fillId="0" borderId="26" xfId="0" applyNumberFormat="1" applyFont="1" applyFill="1" applyBorder="1" applyAlignment="1">
      <alignment horizontal="center" vertical="center" wrapText="1"/>
    </xf>
    <xf numFmtId="14" fontId="0" fillId="0" borderId="9" xfId="0" applyNumberFormat="1" applyFont="1" applyFill="1" applyBorder="1" applyAlignment="1">
      <alignment horizontal="left" vertical="center" wrapText="1"/>
    </xf>
    <xf numFmtId="164" fontId="0" fillId="0" borderId="10" xfId="0" applyNumberFormat="1" applyFont="1" applyFill="1" applyBorder="1" applyAlignment="1">
      <alignment horizontal="left" vertical="center" wrapText="1"/>
    </xf>
    <xf numFmtId="164" fontId="0" fillId="0" borderId="10" xfId="25" applyNumberFormat="1" applyFont="1" applyFill="1" applyBorder="1" applyAlignment="1">
      <alignment horizontal="left" vertical="center" wrapText="1"/>
      <protection/>
    </xf>
    <xf numFmtId="164" fontId="0" fillId="0" borderId="10" xfId="22" applyNumberFormat="1" applyFont="1" applyFill="1" applyBorder="1" applyAlignment="1">
      <alignment horizontal="left" vertical="center" wrapText="1"/>
      <protection/>
    </xf>
    <xf numFmtId="0" fontId="0" fillId="6" borderId="10" xfId="35" applyFont="1" applyFill="1" applyBorder="1" applyAlignment="1">
      <alignment horizontal="left" vertical="center" wrapText="1"/>
      <protection/>
    </xf>
    <xf numFmtId="164" fontId="4" fillId="6" borderId="10" xfId="35" applyNumberFormat="1" applyFont="1" applyFill="1" applyBorder="1" applyAlignment="1">
      <alignment horizontal="center" vertical="center" wrapText="1"/>
      <protection/>
    </xf>
    <xf numFmtId="164" fontId="4" fillId="0" borderId="10" xfId="35" applyNumberFormat="1" applyFont="1" applyFill="1" applyBorder="1" applyAlignment="1">
      <alignment horizontal="center" vertical="center" wrapText="1"/>
      <protection/>
    </xf>
    <xf numFmtId="164" fontId="0" fillId="6" borderId="10" xfId="35" applyNumberFormat="1" applyFont="1" applyFill="1" applyBorder="1" applyAlignment="1">
      <alignment horizontal="center" vertical="center" wrapText="1"/>
      <protection/>
    </xf>
    <xf numFmtId="164" fontId="0" fillId="0" borderId="10" xfId="35" applyNumberFormat="1" applyFont="1" applyFill="1" applyBorder="1" applyAlignment="1">
      <alignment horizontal="center" vertical="center" wrapText="1"/>
      <protection/>
    </xf>
    <xf numFmtId="0" fontId="1" fillId="3" borderId="38" xfId="0" applyFont="1" applyFill="1" applyBorder="1" applyAlignment="1">
      <alignment horizontal="center"/>
    </xf>
    <xf numFmtId="0" fontId="1" fillId="3" borderId="6" xfId="0" applyFont="1" applyFill="1" applyBorder="1" applyAlignment="1">
      <alignment horizontal="center"/>
    </xf>
    <xf numFmtId="0" fontId="1" fillId="3" borderId="24" xfId="0" applyFont="1" applyFill="1" applyBorder="1" applyAlignment="1">
      <alignment horizontal="center"/>
    </xf>
  </cellXfs>
  <cellStyles count="27">
    <cellStyle name="Normal" xfId="0"/>
    <cellStyle name="Comma" xfId="16"/>
    <cellStyle name="Comma [0]" xfId="17"/>
    <cellStyle name="Currency" xfId="18"/>
    <cellStyle name="Currency [0]" xfId="19"/>
    <cellStyle name="Followed Hyperlink" xfId="20"/>
    <cellStyle name="Hyperlink" xfId="21"/>
    <cellStyle name="Normal_A Walker" xfId="22"/>
    <cellStyle name="Normal_B Emery" xfId="23"/>
    <cellStyle name="Normal_C Bolt" xfId="24"/>
    <cellStyle name="Normal_C Elliott" xfId="25"/>
    <cellStyle name="Normal_Data Table" xfId="26"/>
    <cellStyle name="Normal_I Prosser" xfId="27"/>
    <cellStyle name="Normal_J Chittleburgh" xfId="28"/>
    <cellStyle name="Normal_J Lazarus" xfId="29"/>
    <cellStyle name="Normal_J May" xfId="30"/>
    <cellStyle name="Normal_J Thomas" xfId="31"/>
    <cellStyle name="Normal_L Rollason" xfId="32"/>
    <cellStyle name="Normal_M Beswick" xfId="33"/>
    <cellStyle name="Normal_M Lee" xfId="34"/>
    <cellStyle name="Normal_M Lloyd" xfId="35"/>
    <cellStyle name="Normal_P Bucks" xfId="36"/>
    <cellStyle name="Normal_R Goldson" xfId="37"/>
    <cellStyle name="Normal_S Walker" xfId="38"/>
    <cellStyle name="Normal_T Barlow" xfId="39"/>
    <cellStyle name="Percent" xfId="40"/>
    <cellStyle name="PSChar"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8"/>
  <sheetViews>
    <sheetView workbookViewId="0" topLeftCell="A13">
      <selection activeCell="A1" sqref="A1"/>
    </sheetView>
  </sheetViews>
  <sheetFormatPr defaultColWidth="9.140625" defaultRowHeight="12.75"/>
  <cols>
    <col min="1" max="1" width="5.140625" style="1" customWidth="1"/>
    <col min="2" max="16384" width="9.140625" style="1" customWidth="1"/>
  </cols>
  <sheetData>
    <row r="1" ht="12.75">
      <c r="B1" s="2" t="s">
        <v>81</v>
      </c>
    </row>
    <row r="3" ht="12.75">
      <c r="B3" s="2" t="s">
        <v>75</v>
      </c>
    </row>
    <row r="5" ht="12.75">
      <c r="B5" s="1" t="s">
        <v>3</v>
      </c>
    </row>
    <row r="7" ht="12.75">
      <c r="B7" s="1" t="s">
        <v>4</v>
      </c>
    </row>
    <row r="8" ht="12.75">
      <c r="B8" s="1" t="s">
        <v>5</v>
      </c>
    </row>
    <row r="9" ht="12.75">
      <c r="B9" s="1" t="s">
        <v>7</v>
      </c>
    </row>
    <row r="10" ht="12.75">
      <c r="B10" s="1" t="s">
        <v>8</v>
      </c>
    </row>
    <row r="13" ht="12.75">
      <c r="B13" s="1" t="s">
        <v>6</v>
      </c>
    </row>
    <row r="15" ht="12.75">
      <c r="B15" s="2" t="s">
        <v>84</v>
      </c>
    </row>
    <row r="16" ht="12.75">
      <c r="B16" s="2"/>
    </row>
    <row r="17" ht="12.75">
      <c r="B17" s="2" t="s">
        <v>76</v>
      </c>
    </row>
    <row r="18" ht="12.75">
      <c r="B18" s="1" t="s">
        <v>14</v>
      </c>
    </row>
    <row r="19" ht="12.75">
      <c r="B19" s="1" t="s">
        <v>12</v>
      </c>
    </row>
    <row r="20" ht="12.75">
      <c r="B20" s="1" t="s">
        <v>13</v>
      </c>
    </row>
    <row r="23" ht="12.75">
      <c r="B23" s="2" t="s">
        <v>77</v>
      </c>
    </row>
    <row r="24" spans="2:8" ht="12.75">
      <c r="B24" s="1" t="s">
        <v>78</v>
      </c>
      <c r="G24" s="1" t="s">
        <v>79</v>
      </c>
      <c r="H24" s="1" t="s">
        <v>80</v>
      </c>
    </row>
    <row r="27" ht="12.75">
      <c r="B27" s="1" t="s">
        <v>2</v>
      </c>
    </row>
    <row r="29" ht="12.75">
      <c r="B29" s="2" t="s">
        <v>82</v>
      </c>
    </row>
    <row r="31" ht="12.75">
      <c r="B31" s="1" t="s">
        <v>85</v>
      </c>
    </row>
    <row r="32" ht="12.75">
      <c r="B32" s="1" t="s">
        <v>86</v>
      </c>
    </row>
    <row r="33" ht="12.75">
      <c r="B33" s="1" t="s">
        <v>9</v>
      </c>
    </row>
    <row r="34" ht="12.75">
      <c r="B34" s="1" t="s">
        <v>10</v>
      </c>
    </row>
    <row r="35" ht="12.75">
      <c r="B35" s="1" t="s">
        <v>11</v>
      </c>
    </row>
    <row r="38" ht="12.75">
      <c r="B38" s="1" t="s">
        <v>83</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J18"/>
  <sheetViews>
    <sheetView workbookViewId="0" topLeftCell="A1">
      <selection activeCell="A1" sqref="A1"/>
    </sheetView>
  </sheetViews>
  <sheetFormatPr defaultColWidth="9.140625" defaultRowHeight="12.75"/>
  <cols>
    <col min="1" max="1" width="1.421875" style="1" customWidth="1"/>
    <col min="2" max="2" width="10.57421875" style="1" customWidth="1"/>
    <col min="3" max="3" width="13.421875" style="1" customWidth="1"/>
    <col min="4" max="4" width="43.8515625" style="1" customWidth="1"/>
    <col min="5" max="9" width="10.8515625" style="1" customWidth="1"/>
    <col min="10" max="10" width="10.421875" style="1" customWidth="1"/>
    <col min="11" max="16384" width="9.140625" style="1" customWidth="1"/>
  </cols>
  <sheetData>
    <row r="1" ht="12.75">
      <c r="B1" s="2" t="s">
        <v>42</v>
      </c>
    </row>
    <row r="2" spans="2:6" ht="12.75">
      <c r="B2" s="3" t="s">
        <v>43</v>
      </c>
      <c r="D2" s="38" t="s">
        <v>68</v>
      </c>
      <c r="E2" s="39" t="s">
        <v>67</v>
      </c>
      <c r="F2" s="40"/>
    </row>
    <row r="3" spans="2:6" ht="12.75">
      <c r="B3" s="2" t="s">
        <v>44</v>
      </c>
      <c r="D3" s="3" t="str">
        <f>'B Emery'!D3</f>
        <v>2010-11</v>
      </c>
      <c r="E3" s="3" t="str">
        <f>'B Emery'!E3</f>
        <v>Quarter 4</v>
      </c>
      <c r="F3" s="3" t="str">
        <f>'B Emery'!F3</f>
        <v>1 January 2011 - 31 March 2011</v>
      </c>
    </row>
    <row r="4" ht="13.5" thickBot="1"/>
    <row r="5" spans="2:10" ht="12.75">
      <c r="B5" s="26" t="s">
        <v>45</v>
      </c>
      <c r="C5" s="25" t="s">
        <v>46</v>
      </c>
      <c r="D5" s="10" t="s">
        <v>47</v>
      </c>
      <c r="E5" s="402" t="s">
        <v>51</v>
      </c>
      <c r="F5" s="403"/>
      <c r="G5" s="403"/>
      <c r="H5" s="404"/>
      <c r="I5" s="11" t="s">
        <v>50</v>
      </c>
      <c r="J5" s="30" t="s">
        <v>54</v>
      </c>
    </row>
    <row r="6" spans="2:10" s="4" customFormat="1" ht="38.25" customHeight="1">
      <c r="B6" s="5"/>
      <c r="C6" s="12"/>
      <c r="D6" s="6"/>
      <c r="E6" s="7" t="s">
        <v>48</v>
      </c>
      <c r="F6" s="9" t="s">
        <v>49</v>
      </c>
      <c r="G6" s="9" t="s">
        <v>99</v>
      </c>
      <c r="H6" s="58" t="s">
        <v>1</v>
      </c>
      <c r="I6" s="12" t="s">
        <v>52</v>
      </c>
      <c r="J6" s="31" t="s">
        <v>55</v>
      </c>
    </row>
    <row r="7" spans="2:10" s="4" customFormat="1" ht="15" customHeight="1">
      <c r="B7" s="85"/>
      <c r="C7" s="210"/>
      <c r="D7" s="210"/>
      <c r="E7" s="209"/>
      <c r="F7" s="209"/>
      <c r="G7" s="209"/>
      <c r="H7" s="223"/>
      <c r="I7" s="210"/>
      <c r="J7" s="208"/>
    </row>
    <row r="8" spans="1:10" ht="27.75" customHeight="1">
      <c r="A8" s="72"/>
      <c r="B8" s="150">
        <v>40507</v>
      </c>
      <c r="C8" s="327" t="s">
        <v>156</v>
      </c>
      <c r="D8" s="273" t="s">
        <v>231</v>
      </c>
      <c r="E8" s="141"/>
      <c r="F8" s="195">
        <v>40</v>
      </c>
      <c r="G8" s="238"/>
      <c r="H8" s="141"/>
      <c r="I8" s="195"/>
      <c r="J8" s="185">
        <f aca="true" t="shared" si="0" ref="J8:J13">SUM(E8:I8)</f>
        <v>40</v>
      </c>
    </row>
    <row r="9" spans="1:10" ht="27.75" customHeight="1">
      <c r="A9" s="72"/>
      <c r="B9" s="328">
        <v>40513</v>
      </c>
      <c r="C9" s="329" t="s">
        <v>112</v>
      </c>
      <c r="D9" s="329" t="s">
        <v>138</v>
      </c>
      <c r="E9" s="143"/>
      <c r="F9" s="193">
        <v>-48.6</v>
      </c>
      <c r="G9" s="193"/>
      <c r="H9" s="143"/>
      <c r="I9" s="193"/>
      <c r="J9" s="187">
        <f t="shared" si="0"/>
        <v>-48.6</v>
      </c>
    </row>
    <row r="10" spans="1:10" ht="27.75" customHeight="1">
      <c r="A10" s="72"/>
      <c r="B10" s="150">
        <v>40560</v>
      </c>
      <c r="C10" s="281" t="s">
        <v>252</v>
      </c>
      <c r="D10" s="281" t="s">
        <v>120</v>
      </c>
      <c r="E10" s="151"/>
      <c r="F10" s="330">
        <v>65.84</v>
      </c>
      <c r="G10" s="165"/>
      <c r="H10" s="141"/>
      <c r="I10" s="195"/>
      <c r="J10" s="185">
        <f t="shared" si="0"/>
        <v>65.84</v>
      </c>
    </row>
    <row r="11" spans="1:10" ht="25.5">
      <c r="A11" s="72"/>
      <c r="B11" s="328">
        <v>40568</v>
      </c>
      <c r="C11" s="329" t="s">
        <v>258</v>
      </c>
      <c r="D11" s="329" t="s">
        <v>140</v>
      </c>
      <c r="E11" s="143"/>
      <c r="F11" s="193">
        <v>15.24</v>
      </c>
      <c r="G11" s="143"/>
      <c r="H11" s="189"/>
      <c r="I11" s="193"/>
      <c r="J11" s="187">
        <f t="shared" si="0"/>
        <v>15.24</v>
      </c>
    </row>
    <row r="12" spans="1:10" ht="25.5">
      <c r="A12" s="72"/>
      <c r="B12" s="150">
        <v>40570</v>
      </c>
      <c r="C12" s="327" t="s">
        <v>139</v>
      </c>
      <c r="D12" s="380" t="s">
        <v>276</v>
      </c>
      <c r="E12" s="141"/>
      <c r="F12" s="195">
        <v>45.66</v>
      </c>
      <c r="G12" s="165"/>
      <c r="H12" s="141"/>
      <c r="I12" s="195"/>
      <c r="J12" s="185">
        <f t="shared" si="0"/>
        <v>45.66</v>
      </c>
    </row>
    <row r="13" spans="1:10" ht="25.5">
      <c r="A13" s="72"/>
      <c r="B13" s="328">
        <v>40618</v>
      </c>
      <c r="C13" s="329" t="s">
        <v>111</v>
      </c>
      <c r="D13" s="282" t="s">
        <v>124</v>
      </c>
      <c r="E13" s="143"/>
      <c r="F13" s="193">
        <v>125.84</v>
      </c>
      <c r="G13" s="154"/>
      <c r="H13" s="143"/>
      <c r="I13" s="193"/>
      <c r="J13" s="140">
        <f t="shared" si="0"/>
        <v>125.84</v>
      </c>
    </row>
    <row r="14" spans="2:10" ht="12.75" customHeight="1">
      <c r="B14" s="124"/>
      <c r="C14" s="234"/>
      <c r="D14" s="247"/>
      <c r="E14" s="248"/>
      <c r="F14" s="249"/>
      <c r="G14" s="250"/>
      <c r="H14" s="248"/>
      <c r="I14" s="251"/>
      <c r="J14" s="140"/>
    </row>
    <row r="15" spans="2:10" ht="12.75">
      <c r="B15" s="130"/>
      <c r="C15" s="149"/>
      <c r="D15" s="149"/>
      <c r="E15" s="166">
        <f aca="true" t="shared" si="1" ref="E15:J15">SUM(E8:E13)</f>
        <v>0</v>
      </c>
      <c r="F15" s="166">
        <f t="shared" si="1"/>
        <v>243.98000000000002</v>
      </c>
      <c r="G15" s="166">
        <f t="shared" si="1"/>
        <v>0</v>
      </c>
      <c r="H15" s="166">
        <f t="shared" si="1"/>
        <v>0</v>
      </c>
      <c r="I15" s="166">
        <f t="shared" si="1"/>
        <v>0</v>
      </c>
      <c r="J15" s="204">
        <f t="shared" si="1"/>
        <v>243.98000000000002</v>
      </c>
    </row>
    <row r="16" spans="2:10" ht="13.5" thickBot="1">
      <c r="B16" s="19"/>
      <c r="C16" s="20"/>
      <c r="D16" s="21"/>
      <c r="E16" s="297"/>
      <c r="F16" s="298"/>
      <c r="G16" s="298"/>
      <c r="H16" s="299"/>
      <c r="I16" s="298"/>
      <c r="J16" s="331"/>
    </row>
    <row r="18" ht="12.75">
      <c r="B18"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Mike Lloyd,Steve Walker"</formula1>
    </dataValidation>
    <dataValidation type="list" allowBlank="1" showInputMessage="1" showErrorMessage="1" sqref="E2">
      <formula1>"Executive director, Non Executive Director, Chief Executive, Chairman"</formula1>
    </dataValidation>
  </dataValidations>
  <printOptions/>
  <pageMargins left="0.75" right="0.75" top="0.58" bottom="0.58" header="0.5" footer="0.5"/>
  <pageSetup fitToHeight="2" fitToWidth="1"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D12" sqref="D12"/>
    </sheetView>
  </sheetViews>
  <sheetFormatPr defaultColWidth="9.140625" defaultRowHeight="12.75"/>
  <cols>
    <col min="1" max="1" width="1.421875" style="1" customWidth="1"/>
    <col min="2" max="2" width="10.140625" style="1" bestFit="1" customWidth="1"/>
    <col min="3" max="3" width="13.8515625" style="1" customWidth="1"/>
    <col min="4" max="4" width="47.7109375" style="1" customWidth="1"/>
    <col min="5" max="8" width="10.28125" style="1" customWidth="1"/>
    <col min="9" max="9" width="14.7109375" style="1" customWidth="1"/>
    <col min="10" max="10" width="9.00390625" style="1" customWidth="1"/>
    <col min="11" max="16384" width="9.140625" style="1" customWidth="1"/>
  </cols>
  <sheetData>
    <row r="1" ht="12.75">
      <c r="B1" s="2" t="s">
        <v>42</v>
      </c>
    </row>
    <row r="2" spans="2:8" ht="12.75">
      <c r="B2" s="3" t="s">
        <v>43</v>
      </c>
      <c r="D2" s="79" t="s">
        <v>66</v>
      </c>
      <c r="E2" s="80" t="s">
        <v>67</v>
      </c>
      <c r="F2" s="40"/>
      <c r="H2" s="2" t="s">
        <v>98</v>
      </c>
    </row>
    <row r="3" spans="2:6" ht="12.75">
      <c r="B3" s="2" t="s">
        <v>44</v>
      </c>
      <c r="D3" s="3" t="str">
        <f>'B Emery'!D3</f>
        <v>2010-11</v>
      </c>
      <c r="E3" s="3" t="str">
        <f>'B Emery'!E3</f>
        <v>Quarter 4</v>
      </c>
      <c r="F3" s="3" t="str">
        <f>'B Emery'!F3</f>
        <v>1 January 2011 - 31 March 2011</v>
      </c>
    </row>
    <row r="4" ht="13.5" thickBot="1"/>
    <row r="5" spans="2:10" ht="12.75">
      <c r="B5" s="26" t="s">
        <v>45</v>
      </c>
      <c r="C5" s="25" t="s">
        <v>46</v>
      </c>
      <c r="D5" s="10" t="s">
        <v>47</v>
      </c>
      <c r="E5" s="402" t="s">
        <v>51</v>
      </c>
      <c r="F5" s="403"/>
      <c r="G5" s="403"/>
      <c r="H5" s="404"/>
      <c r="I5" s="11" t="s">
        <v>50</v>
      </c>
      <c r="J5" s="30" t="s">
        <v>54</v>
      </c>
    </row>
    <row r="6" spans="2:10" s="4" customFormat="1" ht="26.25" customHeight="1">
      <c r="B6" s="5"/>
      <c r="C6" s="12"/>
      <c r="D6" s="6"/>
      <c r="E6" s="7" t="s">
        <v>48</v>
      </c>
      <c r="F6" s="9" t="s">
        <v>49</v>
      </c>
      <c r="G6" s="9" t="s">
        <v>99</v>
      </c>
      <c r="H6" s="58" t="s">
        <v>1</v>
      </c>
      <c r="I6" s="12" t="s">
        <v>52</v>
      </c>
      <c r="J6" s="31" t="s">
        <v>55</v>
      </c>
    </row>
    <row r="7" spans="2:10" ht="12.75">
      <c r="B7" s="13"/>
      <c r="C7" s="14"/>
      <c r="D7" s="15"/>
      <c r="E7" s="16"/>
      <c r="F7" s="14"/>
      <c r="G7" s="14"/>
      <c r="H7" s="17"/>
      <c r="I7" s="14"/>
      <c r="J7" s="18"/>
    </row>
    <row r="8" spans="2:10" ht="12.75" customHeight="1">
      <c r="B8" s="61"/>
      <c r="C8" s="67"/>
      <c r="D8" s="69"/>
      <c r="E8" s="64"/>
      <c r="F8" s="68"/>
      <c r="G8" s="64"/>
      <c r="H8" s="65"/>
      <c r="I8" s="64"/>
      <c r="J8" s="66">
        <f>SUM(E8:I8)</f>
        <v>0</v>
      </c>
    </row>
    <row r="9" spans="2:10" s="72" customFormat="1" ht="12.75" customHeight="1">
      <c r="B9" s="57"/>
      <c r="C9" s="73"/>
      <c r="D9" s="70"/>
      <c r="E9" s="53"/>
      <c r="F9" s="60"/>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62" bottom="0.58"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F34" activeCellId="1" sqref="F27 F34"/>
    </sheetView>
  </sheetViews>
  <sheetFormatPr defaultColWidth="9.140625" defaultRowHeight="12.75"/>
  <cols>
    <col min="1" max="1" width="1.28515625" style="1" customWidth="1"/>
    <col min="2" max="2" width="10.140625" style="1" bestFit="1" customWidth="1"/>
    <col min="3" max="3" width="14.00390625" style="1" customWidth="1"/>
    <col min="4" max="4" width="40.57421875" style="1" customWidth="1"/>
    <col min="5" max="8" width="11.8515625" style="1" customWidth="1"/>
    <col min="9" max="9" width="16.140625" style="1" customWidth="1"/>
    <col min="10" max="10" width="10.140625" style="1" customWidth="1"/>
    <col min="11" max="16384" width="9.140625" style="1" customWidth="1"/>
  </cols>
  <sheetData>
    <row r="1" ht="12.75">
      <c r="B1" s="2" t="s">
        <v>42</v>
      </c>
    </row>
    <row r="2" spans="2:8" ht="12.75">
      <c r="B2" s="3" t="s">
        <v>43</v>
      </c>
      <c r="D2" s="79" t="s">
        <v>73</v>
      </c>
      <c r="E2" s="80" t="s">
        <v>61</v>
      </c>
      <c r="F2" s="81"/>
      <c r="H2" s="2" t="s">
        <v>97</v>
      </c>
    </row>
    <row r="3" spans="2:6" ht="12.75">
      <c r="B3" s="2" t="s">
        <v>44</v>
      </c>
      <c r="D3" s="3" t="str">
        <f>'B Emery'!D3</f>
        <v>2010-11</v>
      </c>
      <c r="E3" s="3" t="str">
        <f>'B Emery'!E3</f>
        <v>Quarter 4</v>
      </c>
      <c r="F3" s="3" t="str">
        <f>'B Emery'!F3</f>
        <v>1 January 2011 - 31 March 2011</v>
      </c>
    </row>
    <row r="4" ht="13.5" thickBot="1"/>
    <row r="5" spans="2:10" ht="12.75">
      <c r="B5" s="26" t="s">
        <v>45</v>
      </c>
      <c r="C5" s="25" t="s">
        <v>46</v>
      </c>
      <c r="D5" s="10" t="s">
        <v>47</v>
      </c>
      <c r="E5" s="402" t="s">
        <v>51</v>
      </c>
      <c r="F5" s="403"/>
      <c r="G5" s="403"/>
      <c r="H5" s="404"/>
      <c r="I5" s="11" t="s">
        <v>50</v>
      </c>
      <c r="J5" s="30" t="s">
        <v>54</v>
      </c>
    </row>
    <row r="6" spans="2:10" s="4" customFormat="1" ht="25.5">
      <c r="B6" s="5"/>
      <c r="C6" s="12"/>
      <c r="D6" s="6"/>
      <c r="E6" s="7" t="s">
        <v>48</v>
      </c>
      <c r="F6" s="9" t="s">
        <v>49</v>
      </c>
      <c r="G6" s="9" t="s">
        <v>99</v>
      </c>
      <c r="H6" s="58" t="s">
        <v>1</v>
      </c>
      <c r="I6" s="12" t="s">
        <v>52</v>
      </c>
      <c r="J6" s="31" t="s">
        <v>55</v>
      </c>
    </row>
    <row r="7" spans="2:10" ht="12.75">
      <c r="B7" s="13"/>
      <c r="C7" s="14"/>
      <c r="D7" s="15"/>
      <c r="E7" s="16"/>
      <c r="F7" s="14"/>
      <c r="G7" s="14"/>
      <c r="H7" s="17"/>
      <c r="I7" s="14"/>
      <c r="J7" s="18"/>
    </row>
    <row r="8" spans="2:10" ht="12.75">
      <c r="B8" s="61"/>
      <c r="C8" s="62"/>
      <c r="D8" s="71"/>
      <c r="E8" s="63"/>
      <c r="F8" s="64"/>
      <c r="G8" s="64"/>
      <c r="H8" s="65"/>
      <c r="I8" s="64"/>
      <c r="J8" s="66">
        <f>SUM(E8:I8)</f>
        <v>0</v>
      </c>
    </row>
    <row r="9" spans="2:10" ht="12.75">
      <c r="B9" s="57"/>
      <c r="C9" s="28"/>
      <c r="D9" s="70"/>
      <c r="E9" s="53"/>
      <c r="F9" s="54"/>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58" bottom="0.55" header="0.5" footer="0.5"/>
  <pageSetup fitToHeight="1" fitToWidth="1" horizontalDpi="600" verticalDpi="600" orientation="landscape" paperSize="9" scale="94" r:id="rId1"/>
</worksheet>
</file>

<file path=xl/worksheets/sheet13.xml><?xml version="1.0" encoding="utf-8"?>
<worksheet xmlns="http://schemas.openxmlformats.org/spreadsheetml/2006/main" xmlns:r="http://schemas.openxmlformats.org/officeDocument/2006/relationships">
  <sheetPr>
    <pageSetUpPr fitToPage="1"/>
  </sheetPr>
  <dimension ref="B1:J20"/>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100</v>
      </c>
      <c r="E2" s="39" t="s">
        <v>61</v>
      </c>
      <c r="F2" s="40"/>
    </row>
    <row r="3" spans="2:6" ht="12.75">
      <c r="B3" s="2" t="s">
        <v>44</v>
      </c>
      <c r="D3" s="3" t="str">
        <f>'B Emery'!D3</f>
        <v>2010-11</v>
      </c>
      <c r="E3" s="3" t="str">
        <f>'B Emery'!E3</f>
        <v>Quarter 4</v>
      </c>
      <c r="F3" s="3" t="str">
        <f>'B Emery'!F3</f>
        <v>1 January 2011 - 31 March 2011</v>
      </c>
    </row>
    <row r="4" ht="13.5" thickBot="1"/>
    <row r="5" spans="2:10" ht="12.75">
      <c r="B5" s="26" t="s">
        <v>45</v>
      </c>
      <c r="C5" s="25" t="s">
        <v>46</v>
      </c>
      <c r="D5" s="10" t="s">
        <v>47</v>
      </c>
      <c r="E5" s="402" t="s">
        <v>51</v>
      </c>
      <c r="F5" s="403"/>
      <c r="G5" s="403"/>
      <c r="H5" s="404"/>
      <c r="I5" s="11" t="s">
        <v>50</v>
      </c>
      <c r="J5" s="30" t="s">
        <v>54</v>
      </c>
    </row>
    <row r="6" spans="2:10" s="4" customFormat="1" ht="27.75" customHeight="1">
      <c r="B6" s="5"/>
      <c r="C6" s="12"/>
      <c r="D6" s="6"/>
      <c r="E6" s="7" t="s">
        <v>48</v>
      </c>
      <c r="F6" s="9" t="s">
        <v>49</v>
      </c>
      <c r="G6" s="9" t="s">
        <v>99</v>
      </c>
      <c r="H6" s="58" t="s">
        <v>1</v>
      </c>
      <c r="I6" s="12" t="s">
        <v>52</v>
      </c>
      <c r="J6" s="31" t="s">
        <v>55</v>
      </c>
    </row>
    <row r="7" spans="2:10" s="4" customFormat="1" ht="13.5" customHeight="1">
      <c r="B7" s="85"/>
      <c r="C7" s="210"/>
      <c r="D7" s="210"/>
      <c r="E7" s="209"/>
      <c r="F7" s="209"/>
      <c r="G7" s="209"/>
      <c r="H7" s="223"/>
      <c r="I7" s="210"/>
      <c r="J7" s="208"/>
    </row>
    <row r="8" spans="2:10" ht="25.5">
      <c r="B8" s="191">
        <v>40462</v>
      </c>
      <c r="C8" s="337" t="s">
        <v>191</v>
      </c>
      <c r="D8" s="337" t="s">
        <v>192</v>
      </c>
      <c r="E8" s="252"/>
      <c r="F8" s="252">
        <v>9</v>
      </c>
      <c r="G8" s="141"/>
      <c r="H8" s="253"/>
      <c r="I8" s="252"/>
      <c r="J8" s="185">
        <f aca="true" t="shared" si="0" ref="J8:J15">SUM(E8:I8)</f>
        <v>9</v>
      </c>
    </row>
    <row r="9" spans="2:10" ht="25.5">
      <c r="B9" s="186">
        <v>40464</v>
      </c>
      <c r="C9" s="338" t="s">
        <v>197</v>
      </c>
      <c r="D9" s="338" t="s">
        <v>196</v>
      </c>
      <c r="E9" s="332">
        <v>103.55</v>
      </c>
      <c r="F9" s="254"/>
      <c r="G9" s="143"/>
      <c r="H9" s="255"/>
      <c r="I9" s="332"/>
      <c r="J9" s="187">
        <f t="shared" si="0"/>
        <v>103.55</v>
      </c>
    </row>
    <row r="10" spans="2:10" ht="38.25">
      <c r="B10" s="121">
        <v>40464</v>
      </c>
      <c r="C10" s="337" t="s">
        <v>156</v>
      </c>
      <c r="D10" s="337" t="s">
        <v>199</v>
      </c>
      <c r="E10" s="256"/>
      <c r="F10" s="256"/>
      <c r="G10" s="141"/>
      <c r="H10" s="257">
        <v>145</v>
      </c>
      <c r="I10" s="252"/>
      <c r="J10" s="185">
        <f t="shared" si="0"/>
        <v>145</v>
      </c>
    </row>
    <row r="11" spans="2:10" ht="25.5">
      <c r="B11" s="186">
        <v>40469</v>
      </c>
      <c r="C11" s="339" t="s">
        <v>193</v>
      </c>
      <c r="D11" s="339" t="s">
        <v>194</v>
      </c>
      <c r="E11" s="254"/>
      <c r="F11" s="254">
        <v>7</v>
      </c>
      <c r="G11" s="143"/>
      <c r="H11" s="255"/>
      <c r="I11" s="254"/>
      <c r="J11" s="187">
        <f t="shared" si="0"/>
        <v>7</v>
      </c>
    </row>
    <row r="12" spans="2:10" ht="25.5">
      <c r="B12" s="191">
        <v>40470</v>
      </c>
      <c r="C12" s="337" t="s">
        <v>191</v>
      </c>
      <c r="D12" s="337" t="s">
        <v>195</v>
      </c>
      <c r="E12" s="252"/>
      <c r="F12" s="252">
        <v>7</v>
      </c>
      <c r="G12" s="141"/>
      <c r="H12" s="253"/>
      <c r="I12" s="252"/>
      <c r="J12" s="185">
        <f t="shared" si="0"/>
        <v>7</v>
      </c>
    </row>
    <row r="13" spans="2:10" ht="25.5">
      <c r="B13" s="124">
        <v>40498</v>
      </c>
      <c r="C13" s="339" t="s">
        <v>156</v>
      </c>
      <c r="D13" s="339" t="s">
        <v>200</v>
      </c>
      <c r="E13" s="258"/>
      <c r="F13" s="258"/>
      <c r="G13" s="143"/>
      <c r="H13" s="254">
        <v>145</v>
      </c>
      <c r="I13" s="254"/>
      <c r="J13" s="187">
        <f t="shared" si="0"/>
        <v>145</v>
      </c>
    </row>
    <row r="14" spans="2:10" ht="25.5">
      <c r="B14" s="191">
        <v>40520</v>
      </c>
      <c r="C14" s="337" t="s">
        <v>197</v>
      </c>
      <c r="D14" s="337" t="s">
        <v>198</v>
      </c>
      <c r="E14" s="252">
        <v>230.1</v>
      </c>
      <c r="F14" s="257"/>
      <c r="G14" s="141"/>
      <c r="H14" s="253"/>
      <c r="I14" s="252"/>
      <c r="J14" s="185">
        <f t="shared" si="0"/>
        <v>230.1</v>
      </c>
    </row>
    <row r="15" spans="2:10" ht="25.5">
      <c r="B15" s="124">
        <v>40561</v>
      </c>
      <c r="C15" s="274" t="s">
        <v>244</v>
      </c>
      <c r="D15" s="274" t="s">
        <v>121</v>
      </c>
      <c r="E15" s="143"/>
      <c r="F15" s="189">
        <v>24.89</v>
      </c>
      <c r="G15" s="143"/>
      <c r="H15" s="255"/>
      <c r="I15" s="254"/>
      <c r="J15" s="187">
        <f t="shared" si="0"/>
        <v>24.89</v>
      </c>
    </row>
    <row r="16" spans="2:10" ht="12.75">
      <c r="B16" s="333"/>
      <c r="C16" s="334"/>
      <c r="D16" s="335"/>
      <c r="E16" s="336"/>
      <c r="F16" s="336"/>
      <c r="G16" s="336"/>
      <c r="H16" s="336"/>
      <c r="I16" s="336"/>
      <c r="J16" s="187"/>
    </row>
    <row r="17" spans="2:10" ht="12.75">
      <c r="B17" s="27"/>
      <c r="C17" s="28"/>
      <c r="D17" s="29"/>
      <c r="E17" s="166">
        <f aca="true" t="shared" si="1" ref="E17:J17">SUM(E8:E15)</f>
        <v>333.65</v>
      </c>
      <c r="F17" s="166">
        <f t="shared" si="1"/>
        <v>47.89</v>
      </c>
      <c r="G17" s="166">
        <f t="shared" si="1"/>
        <v>0</v>
      </c>
      <c r="H17" s="166">
        <f t="shared" si="1"/>
        <v>290</v>
      </c>
      <c r="I17" s="166">
        <f t="shared" si="1"/>
        <v>0</v>
      </c>
      <c r="J17" s="167">
        <f t="shared" si="1"/>
        <v>671.54</v>
      </c>
    </row>
    <row r="18" spans="2:10" ht="13.5" thickBot="1">
      <c r="B18" s="19"/>
      <c r="C18" s="20"/>
      <c r="D18" s="21"/>
      <c r="E18" s="22"/>
      <c r="F18" s="20"/>
      <c r="G18" s="20"/>
      <c r="H18" s="23"/>
      <c r="I18" s="20"/>
      <c r="J18" s="24"/>
    </row>
    <row r="20" ht="12.75">
      <c r="B20"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4.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3.8515625" style="1" customWidth="1"/>
    <col min="4" max="4" width="43.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69</v>
      </c>
      <c r="E2" s="39" t="s">
        <v>61</v>
      </c>
      <c r="F2" s="40"/>
    </row>
    <row r="3" spans="2:6" ht="12.75">
      <c r="B3" s="2" t="s">
        <v>44</v>
      </c>
      <c r="D3" s="3" t="str">
        <f>'B Emery'!D3</f>
        <v>2010-11</v>
      </c>
      <c r="E3" s="3" t="str">
        <f>'B Emery'!E3</f>
        <v>Quarter 4</v>
      </c>
      <c r="F3" s="3" t="str">
        <f>'B Emery'!F3</f>
        <v>1 January 2011 - 31 March 2011</v>
      </c>
    </row>
    <row r="4" ht="13.5" thickBot="1"/>
    <row r="5" spans="2:10" ht="12.75">
      <c r="B5" s="26" t="s">
        <v>45</v>
      </c>
      <c r="C5" s="25" t="s">
        <v>46</v>
      </c>
      <c r="D5" s="10" t="s">
        <v>47</v>
      </c>
      <c r="E5" s="402" t="s">
        <v>51</v>
      </c>
      <c r="F5" s="403"/>
      <c r="G5" s="403"/>
      <c r="H5" s="404"/>
      <c r="I5" s="11" t="s">
        <v>50</v>
      </c>
      <c r="J5" s="30" t="s">
        <v>54</v>
      </c>
    </row>
    <row r="6" spans="2:10" s="4" customFormat="1" ht="26.25" customHeight="1">
      <c r="B6" s="5"/>
      <c r="C6" s="12"/>
      <c r="D6" s="6"/>
      <c r="E6" s="7" t="s">
        <v>48</v>
      </c>
      <c r="F6" s="9" t="s">
        <v>49</v>
      </c>
      <c r="G6" s="9" t="s">
        <v>99</v>
      </c>
      <c r="H6" s="58" t="s">
        <v>1</v>
      </c>
      <c r="I6" s="12" t="s">
        <v>52</v>
      </c>
      <c r="J6" s="31" t="s">
        <v>55</v>
      </c>
    </row>
    <row r="7" spans="2:10" s="4" customFormat="1" ht="15" customHeight="1">
      <c r="B7" s="85"/>
      <c r="C7" s="210"/>
      <c r="D7" s="210"/>
      <c r="E7" s="209"/>
      <c r="F7" s="209"/>
      <c r="G7" s="209"/>
      <c r="H7" s="223"/>
      <c r="I7" s="210"/>
      <c r="J7" s="208"/>
    </row>
    <row r="8" spans="2:10" ht="25.5">
      <c r="B8" s="121">
        <v>40560</v>
      </c>
      <c r="C8" s="341" t="s">
        <v>259</v>
      </c>
      <c r="D8" s="341" t="s">
        <v>141</v>
      </c>
      <c r="E8" s="141"/>
      <c r="F8" s="198">
        <v>24.8</v>
      </c>
      <c r="G8" s="259"/>
      <c r="H8" s="141"/>
      <c r="I8" s="198"/>
      <c r="J8" s="185">
        <f>SUM(E8:I8)</f>
        <v>24.8</v>
      </c>
    </row>
    <row r="9" spans="2:10" ht="25.5">
      <c r="B9" s="124">
        <v>40561</v>
      </c>
      <c r="C9" s="342" t="s">
        <v>244</v>
      </c>
      <c r="D9" s="342" t="s">
        <v>121</v>
      </c>
      <c r="E9" s="188"/>
      <c r="F9" s="340">
        <v>24.89</v>
      </c>
      <c r="G9" s="143"/>
      <c r="H9" s="143"/>
      <c r="I9" s="340"/>
      <c r="J9" s="187">
        <f>SUM(E9:I9)</f>
        <v>24.89</v>
      </c>
    </row>
    <row r="10" spans="2:10" ht="12.75">
      <c r="B10" s="328"/>
      <c r="C10" s="343"/>
      <c r="D10" s="344"/>
      <c r="E10" s="188"/>
      <c r="F10" s="340"/>
      <c r="G10" s="143"/>
      <c r="H10" s="143"/>
      <c r="I10" s="340"/>
      <c r="J10" s="187"/>
    </row>
    <row r="11" spans="2:10" ht="12.75">
      <c r="B11" s="27"/>
      <c r="C11" s="28"/>
      <c r="D11" s="29"/>
      <c r="E11" s="166">
        <f aca="true" t="shared" si="0" ref="E11:J11">SUM(E8:E10)</f>
        <v>0</v>
      </c>
      <c r="F11" s="166">
        <f t="shared" si="0"/>
        <v>49.69</v>
      </c>
      <c r="G11" s="166">
        <f t="shared" si="0"/>
        <v>0</v>
      </c>
      <c r="H11" s="166">
        <f t="shared" si="0"/>
        <v>0</v>
      </c>
      <c r="I11" s="166">
        <f t="shared" si="0"/>
        <v>0</v>
      </c>
      <c r="J11" s="167">
        <f t="shared" si="0"/>
        <v>49.69</v>
      </c>
    </row>
    <row r="12" spans="2:10" ht="13.5" thickBot="1">
      <c r="B12" s="19"/>
      <c r="C12" s="20"/>
      <c r="D12" s="21"/>
      <c r="E12" s="22"/>
      <c r="F12" s="20"/>
      <c r="G12" s="20"/>
      <c r="H12" s="23"/>
      <c r="I12" s="20"/>
      <c r="J12" s="24"/>
    </row>
    <row r="14" ht="12.75">
      <c r="B14"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Barlow,Mike Lloyd, Steve Walker"</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B1:J13"/>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53</v>
      </c>
      <c r="E2" s="39" t="s">
        <v>61</v>
      </c>
      <c r="F2" s="40"/>
    </row>
    <row r="3" spans="2:6" ht="12.75">
      <c r="B3" s="2" t="s">
        <v>44</v>
      </c>
      <c r="D3" s="3" t="str">
        <f>'B Emery'!D3</f>
        <v>2010-11</v>
      </c>
      <c r="E3" s="3" t="str">
        <f>'B Emery'!E3</f>
        <v>Quarter 4</v>
      </c>
      <c r="F3" s="3" t="str">
        <f>'B Emery'!F3</f>
        <v>1 January 2011 - 31 March 2011</v>
      </c>
    </row>
    <row r="4" ht="13.5" thickBot="1"/>
    <row r="5" spans="2:10" ht="12.75">
      <c r="B5" s="26" t="s">
        <v>45</v>
      </c>
      <c r="C5" s="25" t="s">
        <v>46</v>
      </c>
      <c r="D5" s="10" t="s">
        <v>47</v>
      </c>
      <c r="E5" s="402" t="s">
        <v>51</v>
      </c>
      <c r="F5" s="403"/>
      <c r="G5" s="403"/>
      <c r="H5" s="404"/>
      <c r="I5" s="11" t="s">
        <v>50</v>
      </c>
      <c r="J5" s="30" t="s">
        <v>54</v>
      </c>
    </row>
    <row r="6" spans="2:10" s="4" customFormat="1" ht="27.75" customHeight="1">
      <c r="B6" s="5"/>
      <c r="C6" s="12"/>
      <c r="D6" s="6"/>
      <c r="E6" s="7" t="s">
        <v>48</v>
      </c>
      <c r="F6" s="9" t="s">
        <v>49</v>
      </c>
      <c r="G6" s="9" t="s">
        <v>99</v>
      </c>
      <c r="H6" s="58" t="s">
        <v>1</v>
      </c>
      <c r="I6" s="12" t="s">
        <v>52</v>
      </c>
      <c r="J6" s="31" t="s">
        <v>55</v>
      </c>
    </row>
    <row r="7" spans="2:10" ht="12.75">
      <c r="B7" s="119"/>
      <c r="C7" s="120"/>
      <c r="D7" s="120"/>
      <c r="E7" s="116"/>
      <c r="F7" s="116"/>
      <c r="G7" s="109"/>
      <c r="H7" s="109"/>
      <c r="I7" s="113"/>
      <c r="J7" s="96"/>
    </row>
    <row r="8" spans="2:10" ht="12.75">
      <c r="B8" s="118"/>
      <c r="C8" s="345"/>
      <c r="D8" s="345"/>
      <c r="E8" s="115"/>
      <c r="F8" s="115"/>
      <c r="G8" s="107"/>
      <c r="H8" s="107"/>
      <c r="I8" s="108"/>
      <c r="J8" s="97">
        <f>SUM(E8:H8)</f>
        <v>0</v>
      </c>
    </row>
    <row r="9" spans="2:10" ht="12.75">
      <c r="B9" s="119"/>
      <c r="C9" s="120"/>
      <c r="D9" s="120"/>
      <c r="E9" s="116"/>
      <c r="F9" s="116"/>
      <c r="G9" s="109"/>
      <c r="H9" s="109"/>
      <c r="I9" s="113"/>
      <c r="J9" s="96"/>
    </row>
    <row r="10" spans="2:10" ht="12.75">
      <c r="B10" s="27"/>
      <c r="C10" s="28"/>
      <c r="D10" s="29"/>
      <c r="E10" s="176">
        <f aca="true" t="shared" si="0" ref="E10:J10">SUM(E7:E9)</f>
        <v>0</v>
      </c>
      <c r="F10" s="177">
        <f t="shared" si="0"/>
        <v>0</v>
      </c>
      <c r="G10" s="177">
        <f t="shared" si="0"/>
        <v>0</v>
      </c>
      <c r="H10" s="178">
        <f t="shared" si="0"/>
        <v>0</v>
      </c>
      <c r="I10" s="177">
        <f t="shared" si="0"/>
        <v>0</v>
      </c>
      <c r="J10" s="106">
        <f t="shared" si="0"/>
        <v>0</v>
      </c>
    </row>
    <row r="11" spans="2:10" ht="13.5" thickBot="1">
      <c r="B11" s="19"/>
      <c r="C11" s="20"/>
      <c r="D11" s="21"/>
      <c r="E11" s="22"/>
      <c r="F11" s="20"/>
      <c r="G11" s="20"/>
      <c r="H11" s="23"/>
      <c r="I11" s="20"/>
      <c r="J11" s="24"/>
    </row>
    <row r="13" ht="12.75">
      <c r="B13"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pageSetUpPr fitToPage="1"/>
  </sheetPr>
  <dimension ref="B1:J29"/>
  <sheetViews>
    <sheetView workbookViewId="0" topLeftCell="A13">
      <selection activeCell="D16" sqref="D16"/>
    </sheetView>
  </sheetViews>
  <sheetFormatPr defaultColWidth="9.140625" defaultRowHeight="12.75"/>
  <cols>
    <col min="1" max="1" width="1.8515625" style="1" customWidth="1"/>
    <col min="2" max="2" width="10.140625" style="1" bestFit="1" customWidth="1"/>
    <col min="3" max="3" width="14.57421875" style="1" customWidth="1"/>
    <col min="4" max="4" width="39.421875" style="1" customWidth="1"/>
    <col min="5" max="8" width="11.8515625" style="1" customWidth="1"/>
    <col min="9" max="9" width="14.57421875" style="1" customWidth="1"/>
    <col min="10" max="10" width="10.140625" style="1" customWidth="1"/>
    <col min="11" max="16384" width="9.140625" style="1" customWidth="1"/>
  </cols>
  <sheetData>
    <row r="1" ht="12.75">
      <c r="B1" s="2" t="s">
        <v>42</v>
      </c>
    </row>
    <row r="2" spans="2:6" ht="12.75">
      <c r="B2" s="3" t="s">
        <v>43</v>
      </c>
      <c r="D2" s="38" t="s">
        <v>70</v>
      </c>
      <c r="E2" s="39" t="s">
        <v>61</v>
      </c>
      <c r="F2" s="40"/>
    </row>
    <row r="3" spans="2:6" ht="12.75">
      <c r="B3" s="2" t="s">
        <v>44</v>
      </c>
      <c r="D3" s="3" t="str">
        <f>'B Emery'!D3</f>
        <v>2010-11</v>
      </c>
      <c r="E3" s="3" t="str">
        <f>'B Emery'!E3</f>
        <v>Quarter 4</v>
      </c>
      <c r="F3" s="3" t="str">
        <f>'B Emery'!F3</f>
        <v>1 January 2011 - 31 March 2011</v>
      </c>
    </row>
    <row r="4" ht="13.5" thickBot="1"/>
    <row r="5" spans="2:10" ht="12.75">
      <c r="B5" s="26" t="s">
        <v>45</v>
      </c>
      <c r="C5" s="25" t="s">
        <v>46</v>
      </c>
      <c r="D5" s="10" t="s">
        <v>47</v>
      </c>
      <c r="E5" s="402" t="s">
        <v>51</v>
      </c>
      <c r="F5" s="403"/>
      <c r="G5" s="403"/>
      <c r="H5" s="404"/>
      <c r="I5" s="11" t="s">
        <v>50</v>
      </c>
      <c r="J5" s="30" t="s">
        <v>54</v>
      </c>
    </row>
    <row r="6" spans="2:10" s="4" customFormat="1" ht="25.5" customHeight="1">
      <c r="B6" s="5"/>
      <c r="C6" s="12"/>
      <c r="D6" s="6"/>
      <c r="E6" s="7" t="s">
        <v>48</v>
      </c>
      <c r="F6" s="9" t="s">
        <v>49</v>
      </c>
      <c r="G6" s="9" t="s">
        <v>99</v>
      </c>
      <c r="H6" s="58" t="s">
        <v>1</v>
      </c>
      <c r="I6" s="12" t="s">
        <v>52</v>
      </c>
      <c r="J6" s="31" t="s">
        <v>55</v>
      </c>
    </row>
    <row r="7" spans="2:10" s="4" customFormat="1" ht="11.25" customHeight="1">
      <c r="B7" s="85"/>
      <c r="C7" s="210"/>
      <c r="D7" s="210"/>
      <c r="E7" s="209"/>
      <c r="F7" s="209"/>
      <c r="G7" s="209"/>
      <c r="H7" s="223"/>
      <c r="I7" s="210"/>
      <c r="J7" s="208"/>
    </row>
    <row r="8" spans="2:10" ht="25.5">
      <c r="B8" s="121">
        <v>40441</v>
      </c>
      <c r="C8" s="348" t="s">
        <v>177</v>
      </c>
      <c r="D8" s="348" t="s">
        <v>179</v>
      </c>
      <c r="E8" s="141"/>
      <c r="F8" s="238"/>
      <c r="G8" s="346">
        <v>10.8</v>
      </c>
      <c r="H8" s="141"/>
      <c r="I8" s="346"/>
      <c r="J8" s="139">
        <f aca="true" t="shared" si="0" ref="J8:J24">SUM(E8:I8)</f>
        <v>10.8</v>
      </c>
    </row>
    <row r="9" spans="2:10" ht="25.5">
      <c r="B9" s="124">
        <v>40441</v>
      </c>
      <c r="C9" s="349" t="s">
        <v>156</v>
      </c>
      <c r="D9" s="349" t="s">
        <v>185</v>
      </c>
      <c r="E9" s="143"/>
      <c r="F9" s="193"/>
      <c r="G9" s="347">
        <v>8.3</v>
      </c>
      <c r="H9" s="143"/>
      <c r="I9" s="347"/>
      <c r="J9" s="140">
        <f t="shared" si="0"/>
        <v>8.3</v>
      </c>
    </row>
    <row r="10" spans="2:10" ht="25.5">
      <c r="B10" s="121">
        <v>40441</v>
      </c>
      <c r="C10" s="348" t="s">
        <v>178</v>
      </c>
      <c r="D10" s="348" t="s">
        <v>181</v>
      </c>
      <c r="E10" s="141"/>
      <c r="F10" s="346">
        <v>16.4</v>
      </c>
      <c r="G10" s="165"/>
      <c r="H10" s="141"/>
      <c r="I10" s="346"/>
      <c r="J10" s="139">
        <f t="shared" si="0"/>
        <v>16.4</v>
      </c>
    </row>
    <row r="11" spans="2:10" ht="25.5">
      <c r="B11" s="124">
        <v>40442</v>
      </c>
      <c r="C11" s="349" t="s">
        <v>177</v>
      </c>
      <c r="D11" s="349" t="s">
        <v>180</v>
      </c>
      <c r="E11" s="143"/>
      <c r="F11" s="193"/>
      <c r="G11" s="347">
        <v>10.8</v>
      </c>
      <c r="H11" s="143"/>
      <c r="I11" s="347"/>
      <c r="J11" s="140">
        <f t="shared" si="0"/>
        <v>10.8</v>
      </c>
    </row>
    <row r="12" spans="2:10" ht="25.5">
      <c r="B12" s="121">
        <v>40442</v>
      </c>
      <c r="C12" s="348" t="s">
        <v>156</v>
      </c>
      <c r="D12" s="348" t="s">
        <v>186</v>
      </c>
      <c r="E12" s="141"/>
      <c r="F12" s="238"/>
      <c r="G12" s="346">
        <v>8.3</v>
      </c>
      <c r="H12" s="141"/>
      <c r="I12" s="346"/>
      <c r="J12" s="139">
        <f t="shared" si="0"/>
        <v>8.3</v>
      </c>
    </row>
    <row r="13" spans="2:10" ht="25.5">
      <c r="B13" s="124">
        <v>40442</v>
      </c>
      <c r="C13" s="349" t="s">
        <v>178</v>
      </c>
      <c r="D13" s="349" t="s">
        <v>175</v>
      </c>
      <c r="E13" s="143"/>
      <c r="F13" s="347">
        <v>16.4</v>
      </c>
      <c r="G13" s="154"/>
      <c r="H13" s="143"/>
      <c r="I13" s="347"/>
      <c r="J13" s="140">
        <f t="shared" si="0"/>
        <v>16.4</v>
      </c>
    </row>
    <row r="14" spans="2:10" ht="25.5">
      <c r="B14" s="121">
        <v>40469</v>
      </c>
      <c r="C14" s="348" t="s">
        <v>178</v>
      </c>
      <c r="D14" s="348" t="s">
        <v>182</v>
      </c>
      <c r="E14" s="141"/>
      <c r="F14" s="346">
        <v>11.7</v>
      </c>
      <c r="G14" s="165"/>
      <c r="H14" s="141"/>
      <c r="I14" s="346"/>
      <c r="J14" s="139">
        <f t="shared" si="0"/>
        <v>11.7</v>
      </c>
    </row>
    <row r="15" spans="2:10" ht="25.5">
      <c r="B15" s="124" t="s">
        <v>260</v>
      </c>
      <c r="C15" s="349" t="s">
        <v>177</v>
      </c>
      <c r="D15" s="349" t="s">
        <v>216</v>
      </c>
      <c r="E15" s="143"/>
      <c r="F15" s="193"/>
      <c r="G15" s="347">
        <v>10.8</v>
      </c>
      <c r="H15" s="143"/>
      <c r="I15" s="347"/>
      <c r="J15" s="140">
        <f t="shared" si="0"/>
        <v>10.8</v>
      </c>
    </row>
    <row r="16" spans="2:10" ht="25.5">
      <c r="B16" s="121" t="s">
        <v>260</v>
      </c>
      <c r="C16" s="348" t="s">
        <v>156</v>
      </c>
      <c r="D16" s="348" t="s">
        <v>186</v>
      </c>
      <c r="E16" s="141"/>
      <c r="F16" s="238"/>
      <c r="G16" s="346">
        <v>16.3</v>
      </c>
      <c r="H16" s="141"/>
      <c r="I16" s="346"/>
      <c r="J16" s="139">
        <f t="shared" si="0"/>
        <v>16.3</v>
      </c>
    </row>
    <row r="17" spans="2:10" ht="25.5">
      <c r="B17" s="124">
        <v>40470</v>
      </c>
      <c r="C17" s="349" t="s">
        <v>107</v>
      </c>
      <c r="D17" s="349" t="s">
        <v>183</v>
      </c>
      <c r="E17" s="143"/>
      <c r="F17" s="347">
        <v>11.7</v>
      </c>
      <c r="G17" s="154"/>
      <c r="H17" s="143"/>
      <c r="I17" s="347"/>
      <c r="J17" s="140">
        <f t="shared" si="0"/>
        <v>11.7</v>
      </c>
    </row>
    <row r="18" spans="2:10" ht="25.5">
      <c r="B18" s="121">
        <v>40498</v>
      </c>
      <c r="C18" s="348" t="s">
        <v>156</v>
      </c>
      <c r="D18" s="348" t="s">
        <v>186</v>
      </c>
      <c r="E18" s="141"/>
      <c r="F18" s="238"/>
      <c r="G18" s="346">
        <v>5.3</v>
      </c>
      <c r="H18" s="141"/>
      <c r="I18" s="346"/>
      <c r="J18" s="139">
        <f t="shared" si="0"/>
        <v>5.3</v>
      </c>
    </row>
    <row r="19" spans="2:10" ht="25.5">
      <c r="B19" s="124">
        <v>40498</v>
      </c>
      <c r="C19" s="349" t="s">
        <v>178</v>
      </c>
      <c r="D19" s="349" t="s">
        <v>182</v>
      </c>
      <c r="E19" s="143"/>
      <c r="F19" s="347">
        <v>16.4</v>
      </c>
      <c r="G19" s="154"/>
      <c r="H19" s="143"/>
      <c r="I19" s="347"/>
      <c r="J19" s="140">
        <f t="shared" si="0"/>
        <v>16.4</v>
      </c>
    </row>
    <row r="20" spans="2:10" ht="25.5">
      <c r="B20" s="121">
        <v>40555</v>
      </c>
      <c r="C20" s="348" t="s">
        <v>177</v>
      </c>
      <c r="D20" s="348" t="s">
        <v>218</v>
      </c>
      <c r="E20" s="141"/>
      <c r="F20" s="238"/>
      <c r="G20" s="346">
        <v>10.8</v>
      </c>
      <c r="H20" s="141"/>
      <c r="I20" s="346"/>
      <c r="J20" s="139">
        <f t="shared" si="0"/>
        <v>10.8</v>
      </c>
    </row>
    <row r="21" spans="2:10" ht="25.5">
      <c r="B21" s="124">
        <v>40555</v>
      </c>
      <c r="C21" s="349" t="s">
        <v>156</v>
      </c>
      <c r="D21" s="349" t="s">
        <v>186</v>
      </c>
      <c r="E21" s="143"/>
      <c r="F21" s="193"/>
      <c r="G21" s="347">
        <v>8</v>
      </c>
      <c r="H21" s="143"/>
      <c r="I21" s="347"/>
      <c r="J21" s="140">
        <f t="shared" si="0"/>
        <v>8</v>
      </c>
    </row>
    <row r="22" spans="2:10" ht="25.5">
      <c r="B22" s="121">
        <v>40555</v>
      </c>
      <c r="C22" s="348" t="s">
        <v>178</v>
      </c>
      <c r="D22" s="348" t="s">
        <v>184</v>
      </c>
      <c r="E22" s="141"/>
      <c r="F22" s="346">
        <v>11.6</v>
      </c>
      <c r="G22" s="165"/>
      <c r="H22" s="141"/>
      <c r="I22" s="346"/>
      <c r="J22" s="139">
        <f>SUM(E22:I22)</f>
        <v>11.6</v>
      </c>
    </row>
    <row r="23" spans="2:10" ht="25.5">
      <c r="B23" s="393">
        <v>40560</v>
      </c>
      <c r="C23" s="390" t="s">
        <v>252</v>
      </c>
      <c r="D23" s="390" t="s">
        <v>123</v>
      </c>
      <c r="E23" s="394"/>
      <c r="F23" s="391">
        <v>72.5</v>
      </c>
      <c r="G23" s="396"/>
      <c r="H23" s="394"/>
      <c r="I23" s="395"/>
      <c r="J23" s="392">
        <f t="shared" si="0"/>
        <v>72.5</v>
      </c>
    </row>
    <row r="24" spans="2:10" ht="38.25">
      <c r="B24" s="121">
        <v>40616</v>
      </c>
      <c r="C24" s="348" t="s">
        <v>156</v>
      </c>
      <c r="D24" s="381" t="s">
        <v>288</v>
      </c>
      <c r="E24" s="141"/>
      <c r="F24" s="238"/>
      <c r="G24" s="165"/>
      <c r="H24" s="346">
        <v>126.44</v>
      </c>
      <c r="I24" s="346"/>
      <c r="J24" s="139">
        <f t="shared" si="0"/>
        <v>126.44</v>
      </c>
    </row>
    <row r="25" spans="2:10" ht="12.75">
      <c r="B25" s="124"/>
      <c r="C25" s="350"/>
      <c r="D25" s="350"/>
      <c r="E25" s="143"/>
      <c r="F25" s="351"/>
      <c r="G25" s="154"/>
      <c r="H25" s="143"/>
      <c r="I25" s="193"/>
      <c r="J25" s="187"/>
    </row>
    <row r="26" spans="2:10" ht="12.75">
      <c r="B26" s="27"/>
      <c r="C26" s="28"/>
      <c r="D26" s="29"/>
      <c r="E26" s="168">
        <f aca="true" t="shared" si="1" ref="E26:J26">SUM(E8:E25)</f>
        <v>0</v>
      </c>
      <c r="F26" s="168">
        <f t="shared" si="1"/>
        <v>156.7</v>
      </c>
      <c r="G26" s="168">
        <f t="shared" si="1"/>
        <v>89.39999999999999</v>
      </c>
      <c r="H26" s="168">
        <f t="shared" si="1"/>
        <v>126.44</v>
      </c>
      <c r="I26" s="168">
        <f t="shared" si="1"/>
        <v>0</v>
      </c>
      <c r="J26" s="169">
        <f t="shared" si="1"/>
        <v>372.53999999999996</v>
      </c>
    </row>
    <row r="27" spans="2:10" ht="13.5" thickBot="1">
      <c r="B27" s="19"/>
      <c r="C27" s="20"/>
      <c r="D27" s="21"/>
      <c r="E27" s="22"/>
      <c r="F27" s="20"/>
      <c r="G27" s="20"/>
      <c r="H27" s="23"/>
      <c r="I27" s="20"/>
      <c r="J27" s="24"/>
    </row>
    <row r="29" ht="12.75">
      <c r="B29"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6" header="0.5" footer="0.5"/>
  <pageSetup fitToHeight="1" fitToWidth="1"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pageSetUpPr fitToPage="1"/>
  </sheetPr>
  <dimension ref="B1:K24"/>
  <sheetViews>
    <sheetView workbookViewId="0" topLeftCell="A7">
      <selection activeCell="I16" sqref="I16"/>
    </sheetView>
  </sheetViews>
  <sheetFormatPr defaultColWidth="9.140625" defaultRowHeight="12.75"/>
  <cols>
    <col min="1" max="1" width="1.28515625" style="1" customWidth="1"/>
    <col min="2" max="2" width="10.140625" style="1" bestFit="1" customWidth="1"/>
    <col min="3" max="3" width="15.57421875" style="1" customWidth="1"/>
    <col min="4" max="4" width="40.28125" style="1" customWidth="1"/>
    <col min="5" max="8" width="11.8515625" style="1" customWidth="1"/>
    <col min="9" max="9" width="14.7109375" style="1" customWidth="1"/>
    <col min="10" max="10" width="10.140625" style="1" customWidth="1"/>
    <col min="11" max="16384" width="9.140625" style="1" customWidth="1"/>
  </cols>
  <sheetData>
    <row r="1" ht="12.75">
      <c r="B1" s="2" t="s">
        <v>42</v>
      </c>
    </row>
    <row r="2" spans="2:6" ht="12.75">
      <c r="B2" s="3" t="s">
        <v>43</v>
      </c>
      <c r="D2" s="38" t="s">
        <v>72</v>
      </c>
      <c r="E2" s="39" t="s">
        <v>61</v>
      </c>
      <c r="F2" s="40"/>
    </row>
    <row r="3" spans="2:6" ht="12.75">
      <c r="B3" s="2" t="s">
        <v>44</v>
      </c>
      <c r="D3" s="3" t="str">
        <f>'B Emery'!D3</f>
        <v>2010-11</v>
      </c>
      <c r="E3" s="3" t="str">
        <f>'B Emery'!E3</f>
        <v>Quarter 4</v>
      </c>
      <c r="F3" s="3" t="str">
        <f>'B Emery'!F3</f>
        <v>1 January 2011 - 31 March 2011</v>
      </c>
    </row>
    <row r="4" ht="13.5" thickBot="1"/>
    <row r="5" spans="2:10" ht="12.75">
      <c r="B5" s="26" t="s">
        <v>45</v>
      </c>
      <c r="C5" s="25" t="s">
        <v>46</v>
      </c>
      <c r="D5" s="10" t="s">
        <v>47</v>
      </c>
      <c r="E5" s="402" t="s">
        <v>51</v>
      </c>
      <c r="F5" s="403"/>
      <c r="G5" s="403"/>
      <c r="H5" s="404"/>
      <c r="I5" s="11" t="s">
        <v>50</v>
      </c>
      <c r="J5" s="30" t="s">
        <v>54</v>
      </c>
    </row>
    <row r="6" spans="2:10" s="4" customFormat="1" ht="27.75" customHeight="1">
      <c r="B6" s="5"/>
      <c r="C6" s="12"/>
      <c r="D6" s="6"/>
      <c r="E6" s="7" t="s">
        <v>48</v>
      </c>
      <c r="F6" s="9" t="s">
        <v>49</v>
      </c>
      <c r="G6" s="9" t="s">
        <v>99</v>
      </c>
      <c r="H6" s="58" t="s">
        <v>1</v>
      </c>
      <c r="I6" s="12" t="s">
        <v>52</v>
      </c>
      <c r="J6" s="31" t="s">
        <v>55</v>
      </c>
    </row>
    <row r="7" spans="2:10" s="4" customFormat="1" ht="18" customHeight="1">
      <c r="B7" s="85"/>
      <c r="C7" s="210"/>
      <c r="D7" s="210"/>
      <c r="E7" s="209"/>
      <c r="F7" s="209"/>
      <c r="G7" s="209"/>
      <c r="H7" s="223"/>
      <c r="I7" s="210"/>
      <c r="J7" s="208"/>
    </row>
    <row r="8" spans="2:10" ht="25.5">
      <c r="B8" s="121">
        <v>40493</v>
      </c>
      <c r="C8" s="352" t="s">
        <v>201</v>
      </c>
      <c r="D8" s="352" t="s">
        <v>202</v>
      </c>
      <c r="E8" s="151"/>
      <c r="F8" s="355">
        <v>15.8</v>
      </c>
      <c r="G8" s="151"/>
      <c r="H8" s="260"/>
      <c r="I8" s="355"/>
      <c r="J8" s="185">
        <f>SUM(E8:I8)</f>
        <v>15.8</v>
      </c>
    </row>
    <row r="9" spans="2:10" ht="25.5">
      <c r="B9" s="124">
        <v>40189</v>
      </c>
      <c r="C9" s="353" t="s">
        <v>201</v>
      </c>
      <c r="D9" s="353" t="s">
        <v>217</v>
      </c>
      <c r="E9" s="152"/>
      <c r="F9" s="152">
        <v>25.5</v>
      </c>
      <c r="G9" s="152"/>
      <c r="H9" s="152"/>
      <c r="I9" s="356"/>
      <c r="J9" s="187">
        <f aca="true" t="shared" si="0" ref="J9:J19">SUM(E9:I9)</f>
        <v>25.5</v>
      </c>
    </row>
    <row r="10" spans="2:10" ht="29.25" customHeight="1">
      <c r="B10" s="121" t="s">
        <v>261</v>
      </c>
      <c r="C10" s="352" t="s">
        <v>156</v>
      </c>
      <c r="D10" s="352" t="s">
        <v>203</v>
      </c>
      <c r="E10" s="151"/>
      <c r="F10" s="261"/>
      <c r="G10" s="151"/>
      <c r="H10" s="151"/>
      <c r="I10" s="355">
        <v>19.28</v>
      </c>
      <c r="J10" s="185">
        <f t="shared" si="0"/>
        <v>19.28</v>
      </c>
    </row>
    <row r="11" spans="2:10" ht="28.5" customHeight="1">
      <c r="B11" s="124">
        <v>40555</v>
      </c>
      <c r="C11" s="353" t="s">
        <v>201</v>
      </c>
      <c r="D11" s="353" t="s">
        <v>219</v>
      </c>
      <c r="E11" s="152"/>
      <c r="F11" s="152">
        <v>9.25</v>
      </c>
      <c r="G11" s="152"/>
      <c r="H11" s="152"/>
      <c r="I11" s="356"/>
      <c r="J11" s="187">
        <f t="shared" si="0"/>
        <v>9.25</v>
      </c>
    </row>
    <row r="12" spans="2:10" ht="28.5" customHeight="1">
      <c r="B12" s="121">
        <v>40560</v>
      </c>
      <c r="C12" s="352" t="s">
        <v>142</v>
      </c>
      <c r="D12" s="352" t="s">
        <v>133</v>
      </c>
      <c r="E12" s="151"/>
      <c r="F12" s="355">
        <v>74.62</v>
      </c>
      <c r="G12" s="261"/>
      <c r="H12" s="261"/>
      <c r="I12" s="355"/>
      <c r="J12" s="185">
        <f t="shared" si="0"/>
        <v>74.62</v>
      </c>
    </row>
    <row r="13" spans="2:10" ht="28.5" customHeight="1">
      <c r="B13" s="124">
        <v>40560</v>
      </c>
      <c r="C13" s="353" t="s">
        <v>142</v>
      </c>
      <c r="D13" s="353" t="s">
        <v>143</v>
      </c>
      <c r="E13" s="152"/>
      <c r="F13" s="356">
        <v>-61.18</v>
      </c>
      <c r="G13" s="152"/>
      <c r="H13" s="262"/>
      <c r="I13" s="356"/>
      <c r="J13" s="187">
        <f t="shared" si="0"/>
        <v>-61.18</v>
      </c>
    </row>
    <row r="14" spans="2:10" ht="25.5">
      <c r="B14" s="121" t="s">
        <v>262</v>
      </c>
      <c r="C14" s="352" t="s">
        <v>142</v>
      </c>
      <c r="D14" s="352" t="s">
        <v>123</v>
      </c>
      <c r="E14" s="151"/>
      <c r="F14" s="355">
        <v>48.2</v>
      </c>
      <c r="G14" s="151"/>
      <c r="H14" s="151"/>
      <c r="I14" s="355"/>
      <c r="J14" s="185">
        <f t="shared" si="0"/>
        <v>48.2</v>
      </c>
    </row>
    <row r="15" spans="2:10" ht="21.75" customHeight="1">
      <c r="B15" s="124">
        <v>40560</v>
      </c>
      <c r="C15" s="353" t="s">
        <v>156</v>
      </c>
      <c r="D15" s="353" t="s">
        <v>170</v>
      </c>
      <c r="E15" s="152"/>
      <c r="F15" s="262"/>
      <c r="G15" s="262"/>
      <c r="H15" s="152">
        <v>6.11</v>
      </c>
      <c r="I15" s="356"/>
      <c r="J15" s="187">
        <f t="shared" si="0"/>
        <v>6.11</v>
      </c>
    </row>
    <row r="16" spans="2:10" ht="25.5">
      <c r="B16" s="121" t="s">
        <v>262</v>
      </c>
      <c r="C16" s="352" t="s">
        <v>156</v>
      </c>
      <c r="D16" s="352" t="s">
        <v>171</v>
      </c>
      <c r="E16" s="151"/>
      <c r="F16" s="261"/>
      <c r="G16" s="151"/>
      <c r="H16" s="151"/>
      <c r="I16" s="355">
        <v>12.99</v>
      </c>
      <c r="J16" s="185">
        <f t="shared" si="0"/>
        <v>12.99</v>
      </c>
    </row>
    <row r="17" spans="2:10" ht="28.5" customHeight="1">
      <c r="B17" s="124">
        <v>40563</v>
      </c>
      <c r="C17" s="353" t="s">
        <v>201</v>
      </c>
      <c r="D17" s="353" t="s">
        <v>220</v>
      </c>
      <c r="E17" s="152"/>
      <c r="F17" s="152">
        <v>9.25</v>
      </c>
      <c r="G17" s="152"/>
      <c r="H17" s="152"/>
      <c r="I17" s="356"/>
      <c r="J17" s="187">
        <f t="shared" si="0"/>
        <v>9.25</v>
      </c>
    </row>
    <row r="18" spans="2:11" ht="26.25" customHeight="1">
      <c r="B18" s="121">
        <v>40568</v>
      </c>
      <c r="C18" s="352" t="s">
        <v>156</v>
      </c>
      <c r="D18" s="352" t="s">
        <v>172</v>
      </c>
      <c r="E18" s="151"/>
      <c r="F18" s="261"/>
      <c r="G18" s="355">
        <v>6.5</v>
      </c>
      <c r="H18" s="151"/>
      <c r="I18" s="355"/>
      <c r="J18" s="185">
        <f t="shared" si="0"/>
        <v>6.5</v>
      </c>
      <c r="K18" s="72"/>
    </row>
    <row r="19" spans="2:11" ht="25.5">
      <c r="B19" s="124">
        <v>40568</v>
      </c>
      <c r="C19" s="353" t="s">
        <v>201</v>
      </c>
      <c r="D19" s="354" t="s">
        <v>277</v>
      </c>
      <c r="E19" s="152"/>
      <c r="F19" s="152">
        <v>25.5</v>
      </c>
      <c r="G19" s="152"/>
      <c r="H19" s="152"/>
      <c r="I19" s="356"/>
      <c r="J19" s="187">
        <f t="shared" si="0"/>
        <v>25.5</v>
      </c>
      <c r="K19" s="72"/>
    </row>
    <row r="20" spans="2:10" ht="12.75">
      <c r="B20" s="117"/>
      <c r="C20" s="137"/>
      <c r="D20" s="138"/>
      <c r="E20" s="199"/>
      <c r="F20" s="200"/>
      <c r="G20" s="199"/>
      <c r="H20" s="200"/>
      <c r="I20" s="200"/>
      <c r="J20" s="140"/>
    </row>
    <row r="21" spans="2:10" ht="14.25" customHeight="1">
      <c r="B21" s="27"/>
      <c r="C21" s="28"/>
      <c r="D21" s="29"/>
      <c r="E21" s="168">
        <f aca="true" t="shared" si="1" ref="E21:J21">SUM(E8:E20)</f>
        <v>0</v>
      </c>
      <c r="F21" s="174">
        <f t="shared" si="1"/>
        <v>146.94</v>
      </c>
      <c r="G21" s="174">
        <f t="shared" si="1"/>
        <v>6.5</v>
      </c>
      <c r="H21" s="175">
        <f t="shared" si="1"/>
        <v>6.11</v>
      </c>
      <c r="I21" s="174">
        <f t="shared" si="1"/>
        <v>32.27</v>
      </c>
      <c r="J21" s="169">
        <f t="shared" si="1"/>
        <v>191.82</v>
      </c>
    </row>
    <row r="22" spans="2:10" ht="13.5" thickBot="1">
      <c r="B22" s="19"/>
      <c r="C22" s="20"/>
      <c r="D22" s="21"/>
      <c r="E22" s="22"/>
      <c r="F22" s="20"/>
      <c r="G22" s="20"/>
      <c r="H22" s="23"/>
      <c r="I22" s="20"/>
      <c r="J22" s="24"/>
    </row>
    <row r="24" ht="12.75">
      <c r="B24"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7" bottom="0.57" header="0.5" footer="0.5"/>
  <pageSetup fitToHeight="1" fitToWidth="1" horizontalDpi="600" verticalDpi="600" orientation="landscape" paperSize="9" scale="77" r:id="rId1"/>
</worksheet>
</file>

<file path=xl/worksheets/sheet18.xml><?xml version="1.0" encoding="utf-8"?>
<worksheet xmlns="http://schemas.openxmlformats.org/spreadsheetml/2006/main" xmlns:r="http://schemas.openxmlformats.org/officeDocument/2006/relationships">
  <sheetPr>
    <pageSetUpPr fitToPage="1"/>
  </sheetPr>
  <dimension ref="B1:J30"/>
  <sheetViews>
    <sheetView workbookViewId="0" topLeftCell="A16">
      <selection activeCell="E27" sqref="E27:H27"/>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10.140625" style="1" bestFit="1" customWidth="1"/>
    <col min="11" max="16384" width="9.140625" style="1" customWidth="1"/>
  </cols>
  <sheetData>
    <row r="1" ht="12.75">
      <c r="B1" s="2" t="s">
        <v>42</v>
      </c>
    </row>
    <row r="2" spans="2:6" ht="12.75">
      <c r="B2" s="3" t="s">
        <v>43</v>
      </c>
      <c r="D2" s="38" t="s">
        <v>102</v>
      </c>
      <c r="E2" s="39" t="s">
        <v>61</v>
      </c>
      <c r="F2" s="40"/>
    </row>
    <row r="3" spans="2:6" ht="12.75">
      <c r="B3" s="2" t="s">
        <v>44</v>
      </c>
      <c r="D3" s="3" t="str">
        <f>'B Emery'!D3</f>
        <v>2010-11</v>
      </c>
      <c r="E3" s="3" t="str">
        <f>'B Emery'!E3</f>
        <v>Quarter 4</v>
      </c>
      <c r="F3" s="3" t="str">
        <f>'B Emery'!F3</f>
        <v>1 January 2011 - 31 March 2011</v>
      </c>
    </row>
    <row r="4" ht="13.5" thickBot="1"/>
    <row r="5" spans="2:10" ht="12.75">
      <c r="B5" s="26" t="s">
        <v>45</v>
      </c>
      <c r="C5" s="25" t="s">
        <v>46</v>
      </c>
      <c r="D5" s="10" t="s">
        <v>47</v>
      </c>
      <c r="E5" s="402" t="s">
        <v>51</v>
      </c>
      <c r="F5" s="403"/>
      <c r="G5" s="403"/>
      <c r="H5" s="404"/>
      <c r="I5" s="11" t="s">
        <v>50</v>
      </c>
      <c r="J5" s="30" t="s">
        <v>54</v>
      </c>
    </row>
    <row r="6" spans="2:10" s="4" customFormat="1" ht="27.75" customHeight="1">
      <c r="B6" s="5"/>
      <c r="C6" s="12"/>
      <c r="D6" s="6"/>
      <c r="E6" s="7" t="s">
        <v>48</v>
      </c>
      <c r="F6" s="9" t="s">
        <v>49</v>
      </c>
      <c r="G6" s="9" t="s">
        <v>99</v>
      </c>
      <c r="H6" s="58" t="s">
        <v>1</v>
      </c>
      <c r="I6" s="12" t="s">
        <v>52</v>
      </c>
      <c r="J6" s="31" t="s">
        <v>55</v>
      </c>
    </row>
    <row r="7" spans="2:10" s="4" customFormat="1" ht="16.5" customHeight="1">
      <c r="B7" s="85"/>
      <c r="C7" s="210"/>
      <c r="D7" s="210"/>
      <c r="E7" s="209"/>
      <c r="F7" s="209"/>
      <c r="G7" s="209"/>
      <c r="H7" s="223"/>
      <c r="I7" s="210"/>
      <c r="J7" s="208"/>
    </row>
    <row r="8" spans="2:10" s="4" customFormat="1" ht="25.5">
      <c r="B8" s="215">
        <v>40422</v>
      </c>
      <c r="C8" s="357" t="s">
        <v>156</v>
      </c>
      <c r="D8" s="397" t="s">
        <v>278</v>
      </c>
      <c r="E8" s="263"/>
      <c r="F8" s="263"/>
      <c r="G8" s="400">
        <v>16</v>
      </c>
      <c r="H8" s="360"/>
      <c r="I8" s="398"/>
      <c r="J8" s="139">
        <f>SUM(E8:I8)</f>
        <v>16</v>
      </c>
    </row>
    <row r="9" spans="2:10" s="4" customFormat="1" ht="27.75" customHeight="1">
      <c r="B9" s="214">
        <v>40423</v>
      </c>
      <c r="C9" s="358" t="s">
        <v>263</v>
      </c>
      <c r="D9" s="358" t="s">
        <v>173</v>
      </c>
      <c r="E9" s="264"/>
      <c r="F9" s="362">
        <v>46.7</v>
      </c>
      <c r="G9" s="363"/>
      <c r="H9" s="363"/>
      <c r="I9" s="399"/>
      <c r="J9" s="140">
        <f aca="true" t="shared" si="0" ref="J9:J25">SUM(E9:I9)</f>
        <v>46.7</v>
      </c>
    </row>
    <row r="10" spans="2:10" s="4" customFormat="1" ht="27.75" customHeight="1">
      <c r="B10" s="215">
        <v>40427</v>
      </c>
      <c r="C10" s="357" t="s">
        <v>264</v>
      </c>
      <c r="D10" s="357" t="s">
        <v>174</v>
      </c>
      <c r="E10" s="263"/>
      <c r="F10" s="361">
        <v>39.65</v>
      </c>
      <c r="G10" s="360"/>
      <c r="H10" s="360"/>
      <c r="I10" s="398"/>
      <c r="J10" s="139">
        <f t="shared" si="0"/>
        <v>39.65</v>
      </c>
    </row>
    <row r="11" spans="2:10" s="4" customFormat="1" ht="27.75" customHeight="1">
      <c r="B11" s="214">
        <v>40456</v>
      </c>
      <c r="C11" s="358" t="s">
        <v>156</v>
      </c>
      <c r="D11" s="358" t="s">
        <v>205</v>
      </c>
      <c r="E11" s="264"/>
      <c r="F11" s="264"/>
      <c r="G11" s="401">
        <v>8</v>
      </c>
      <c r="H11" s="363"/>
      <c r="I11" s="399"/>
      <c r="J11" s="140">
        <f t="shared" si="0"/>
        <v>8</v>
      </c>
    </row>
    <row r="12" spans="2:10" s="4" customFormat="1" ht="27.75" customHeight="1">
      <c r="B12" s="215">
        <v>40464</v>
      </c>
      <c r="C12" s="357" t="s">
        <v>156</v>
      </c>
      <c r="D12" s="357" t="s">
        <v>206</v>
      </c>
      <c r="E12" s="263"/>
      <c r="F12" s="263"/>
      <c r="G12" s="400">
        <v>16</v>
      </c>
      <c r="H12" s="360"/>
      <c r="I12" s="398"/>
      <c r="J12" s="139">
        <f t="shared" si="0"/>
        <v>16</v>
      </c>
    </row>
    <row r="13" spans="2:10" s="4" customFormat="1" ht="27.75" customHeight="1">
      <c r="B13" s="214">
        <v>40464</v>
      </c>
      <c r="C13" s="358" t="s">
        <v>265</v>
      </c>
      <c r="D13" s="358" t="s">
        <v>204</v>
      </c>
      <c r="E13" s="264"/>
      <c r="F13" s="362">
        <v>39.65</v>
      </c>
      <c r="G13" s="363"/>
      <c r="H13" s="363"/>
      <c r="I13" s="399"/>
      <c r="J13" s="140">
        <f t="shared" si="0"/>
        <v>39.65</v>
      </c>
    </row>
    <row r="14" spans="2:10" s="4" customFormat="1" ht="27.75" customHeight="1">
      <c r="B14" s="215">
        <v>40469</v>
      </c>
      <c r="C14" s="357" t="s">
        <v>156</v>
      </c>
      <c r="D14" s="357" t="s">
        <v>207</v>
      </c>
      <c r="E14" s="263"/>
      <c r="F14" s="263"/>
      <c r="G14" s="400">
        <v>16</v>
      </c>
      <c r="H14" s="360"/>
      <c r="I14" s="398"/>
      <c r="J14" s="139">
        <f t="shared" si="0"/>
        <v>16</v>
      </c>
    </row>
    <row r="15" spans="2:10" s="4" customFormat="1" ht="27.75" customHeight="1">
      <c r="B15" s="214">
        <v>40477</v>
      </c>
      <c r="C15" s="358" t="s">
        <v>156</v>
      </c>
      <c r="D15" s="359" t="s">
        <v>213</v>
      </c>
      <c r="E15" s="264"/>
      <c r="F15" s="264"/>
      <c r="G15" s="401">
        <v>8</v>
      </c>
      <c r="H15" s="363"/>
      <c r="I15" s="399"/>
      <c r="J15" s="140">
        <f t="shared" si="0"/>
        <v>8</v>
      </c>
    </row>
    <row r="16" spans="2:10" s="4" customFormat="1" ht="27.75" customHeight="1">
      <c r="B16" s="215">
        <v>40477</v>
      </c>
      <c r="C16" s="357" t="s">
        <v>265</v>
      </c>
      <c r="D16" s="357" t="s">
        <v>174</v>
      </c>
      <c r="E16" s="263"/>
      <c r="F16" s="361">
        <v>39.65</v>
      </c>
      <c r="G16" s="360"/>
      <c r="H16" s="360"/>
      <c r="I16" s="398"/>
      <c r="J16" s="139">
        <f t="shared" si="0"/>
        <v>39.65</v>
      </c>
    </row>
    <row r="17" spans="2:10" s="4" customFormat="1" ht="27.75" customHeight="1">
      <c r="B17" s="214">
        <v>40498</v>
      </c>
      <c r="C17" s="358" t="s">
        <v>156</v>
      </c>
      <c r="D17" s="359" t="s">
        <v>214</v>
      </c>
      <c r="E17" s="264"/>
      <c r="F17" s="264"/>
      <c r="G17" s="401">
        <v>8</v>
      </c>
      <c r="H17" s="363"/>
      <c r="I17" s="399"/>
      <c r="J17" s="140">
        <f t="shared" si="0"/>
        <v>8</v>
      </c>
    </row>
    <row r="18" spans="2:10" s="4" customFormat="1" ht="27.75" customHeight="1">
      <c r="B18" s="215">
        <v>40498</v>
      </c>
      <c r="C18" s="357" t="s">
        <v>264</v>
      </c>
      <c r="D18" s="357" t="s">
        <v>175</v>
      </c>
      <c r="E18" s="263"/>
      <c r="F18" s="361">
        <v>39.65</v>
      </c>
      <c r="G18" s="360"/>
      <c r="H18" s="360"/>
      <c r="I18" s="398"/>
      <c r="J18" s="139">
        <f t="shared" si="0"/>
        <v>39.65</v>
      </c>
    </row>
    <row r="19" spans="2:10" s="4" customFormat="1" ht="27.75" customHeight="1">
      <c r="B19" s="214">
        <v>40554</v>
      </c>
      <c r="C19" s="358" t="s">
        <v>156</v>
      </c>
      <c r="D19" s="359" t="s">
        <v>215</v>
      </c>
      <c r="E19" s="264"/>
      <c r="F19" s="264"/>
      <c r="G19" s="401">
        <v>16</v>
      </c>
      <c r="H19" s="363"/>
      <c r="I19" s="399"/>
      <c r="J19" s="140">
        <f t="shared" si="0"/>
        <v>16</v>
      </c>
    </row>
    <row r="20" spans="2:10" s="4" customFormat="1" ht="27.75" customHeight="1">
      <c r="B20" s="215">
        <v>40554</v>
      </c>
      <c r="C20" s="357" t="s">
        <v>265</v>
      </c>
      <c r="D20" s="357" t="s">
        <v>175</v>
      </c>
      <c r="E20" s="263"/>
      <c r="F20" s="361">
        <v>42</v>
      </c>
      <c r="G20" s="360"/>
      <c r="H20" s="360"/>
      <c r="I20" s="398"/>
      <c r="J20" s="139">
        <f t="shared" si="0"/>
        <v>42</v>
      </c>
    </row>
    <row r="21" spans="2:10" s="4" customFormat="1" ht="27.75" customHeight="1">
      <c r="B21" s="214">
        <v>40560</v>
      </c>
      <c r="C21" s="358" t="s">
        <v>156</v>
      </c>
      <c r="D21" s="359" t="s">
        <v>214</v>
      </c>
      <c r="E21" s="264"/>
      <c r="F21" s="264"/>
      <c r="G21" s="401">
        <v>16</v>
      </c>
      <c r="H21" s="363"/>
      <c r="I21" s="399"/>
      <c r="J21" s="140">
        <f t="shared" si="0"/>
        <v>16</v>
      </c>
    </row>
    <row r="22" spans="2:10" s="4" customFormat="1" ht="27.75" customHeight="1">
      <c r="B22" s="215">
        <v>40560</v>
      </c>
      <c r="C22" s="357" t="s">
        <v>266</v>
      </c>
      <c r="D22" s="357" t="s">
        <v>123</v>
      </c>
      <c r="E22" s="263"/>
      <c r="F22" s="361">
        <v>39.03</v>
      </c>
      <c r="G22" s="360"/>
      <c r="H22" s="360"/>
      <c r="I22" s="398"/>
      <c r="J22" s="139">
        <f t="shared" si="0"/>
        <v>39.03</v>
      </c>
    </row>
    <row r="23" spans="2:10" s="4" customFormat="1" ht="27.75" customHeight="1">
      <c r="B23" s="214">
        <v>40563</v>
      </c>
      <c r="C23" s="358" t="s">
        <v>156</v>
      </c>
      <c r="D23" s="359" t="s">
        <v>213</v>
      </c>
      <c r="E23" s="264"/>
      <c r="F23" s="264"/>
      <c r="G23" s="401">
        <v>8</v>
      </c>
      <c r="H23" s="363"/>
      <c r="I23" s="399"/>
      <c r="J23" s="140">
        <f t="shared" si="0"/>
        <v>8</v>
      </c>
    </row>
    <row r="24" spans="2:10" s="4" customFormat="1" ht="27.75" customHeight="1">
      <c r="B24" s="215">
        <v>40563</v>
      </c>
      <c r="C24" s="357" t="s">
        <v>265</v>
      </c>
      <c r="D24" s="357" t="s">
        <v>174</v>
      </c>
      <c r="E24" s="263"/>
      <c r="F24" s="361">
        <v>42</v>
      </c>
      <c r="G24" s="360"/>
      <c r="H24" s="360"/>
      <c r="I24" s="398"/>
      <c r="J24" s="139">
        <f t="shared" si="0"/>
        <v>42</v>
      </c>
    </row>
    <row r="25" spans="2:10" s="4" customFormat="1" ht="27.75" customHeight="1">
      <c r="B25" s="214">
        <v>40568</v>
      </c>
      <c r="C25" s="358" t="s">
        <v>264</v>
      </c>
      <c r="D25" s="358" t="s">
        <v>176</v>
      </c>
      <c r="E25" s="264"/>
      <c r="F25" s="362">
        <v>42</v>
      </c>
      <c r="G25" s="363"/>
      <c r="H25" s="363"/>
      <c r="I25" s="362"/>
      <c r="J25" s="140">
        <f t="shared" si="0"/>
        <v>42</v>
      </c>
    </row>
    <row r="26" spans="2:10" ht="12.75">
      <c r="B26" s="124"/>
      <c r="C26" s="364"/>
      <c r="D26" s="365"/>
      <c r="E26" s="152"/>
      <c r="F26" s="366"/>
      <c r="G26" s="367"/>
      <c r="H26" s="152"/>
      <c r="I26" s="368"/>
      <c r="J26" s="187"/>
    </row>
    <row r="27" spans="2:10" ht="12.75">
      <c r="B27" s="27"/>
      <c r="C27" s="28"/>
      <c r="D27" s="29"/>
      <c r="E27" s="166">
        <f>SUM(E8:E26)</f>
        <v>0</v>
      </c>
      <c r="F27" s="166">
        <f>SUM(F8:F26)</f>
        <v>370.33000000000004</v>
      </c>
      <c r="G27" s="166">
        <f>SUM(G8:G26)</f>
        <v>112</v>
      </c>
      <c r="H27" s="166">
        <f>SUM(H8:H26)</f>
        <v>0</v>
      </c>
      <c r="I27" s="170">
        <f>SUM(I8:I26)</f>
        <v>0</v>
      </c>
      <c r="J27" s="167">
        <f>SUM(J8:J25)</f>
        <v>482.33000000000004</v>
      </c>
    </row>
    <row r="28" spans="2:10" ht="13.5" thickBot="1">
      <c r="B28" s="19"/>
      <c r="C28" s="20"/>
      <c r="D28" s="21"/>
      <c r="E28" s="22"/>
      <c r="F28" s="20"/>
      <c r="G28" s="20"/>
      <c r="H28" s="23"/>
      <c r="I28" s="20"/>
      <c r="J28" s="24"/>
    </row>
    <row r="30" ht="12.75">
      <c r="B30"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pageSetUpPr fitToPage="1"/>
  </sheetPr>
  <dimension ref="B1:J12"/>
  <sheetViews>
    <sheetView workbookViewId="0" topLeftCell="A1">
      <selection activeCell="F13" sqref="F12:F13"/>
    </sheetView>
  </sheetViews>
  <sheetFormatPr defaultColWidth="9.140625" defaultRowHeight="12.75"/>
  <cols>
    <col min="1" max="1" width="1.8515625" style="1" customWidth="1"/>
    <col min="2" max="2" width="10.140625" style="1" bestFit="1" customWidth="1"/>
    <col min="3" max="3" width="14.00390625" style="1" customWidth="1"/>
    <col min="4" max="4" width="36.8515625" style="1" customWidth="1"/>
    <col min="5" max="8" width="11.8515625" style="1" customWidth="1"/>
    <col min="9" max="9" width="17.7109375" style="1" customWidth="1"/>
    <col min="10" max="10" width="10.140625" style="90" customWidth="1"/>
    <col min="11" max="16384" width="9.140625" style="1" customWidth="1"/>
  </cols>
  <sheetData>
    <row r="1" ht="12.75">
      <c r="B1" s="2" t="s">
        <v>42</v>
      </c>
    </row>
    <row r="2" spans="2:6" ht="12.75">
      <c r="B2" s="3" t="s">
        <v>43</v>
      </c>
      <c r="D2" s="79" t="s">
        <v>71</v>
      </c>
      <c r="E2" s="80" t="s">
        <v>61</v>
      </c>
      <c r="F2" s="40"/>
    </row>
    <row r="3" spans="2:6" ht="12.75">
      <c r="B3" s="2" t="s">
        <v>44</v>
      </c>
      <c r="D3" s="3" t="str">
        <f>'B Emery'!D3</f>
        <v>2010-11</v>
      </c>
      <c r="E3" s="3" t="str">
        <f>'B Emery'!E3</f>
        <v>Quarter 4</v>
      </c>
      <c r="F3" s="3" t="str">
        <f>'B Emery'!F3</f>
        <v>1 January 2011 - 31 March 2011</v>
      </c>
    </row>
    <row r="4" ht="13.5" thickBot="1"/>
    <row r="5" spans="2:10" ht="12.75">
      <c r="B5" s="26" t="s">
        <v>45</v>
      </c>
      <c r="C5" s="25" t="s">
        <v>46</v>
      </c>
      <c r="D5" s="10" t="s">
        <v>47</v>
      </c>
      <c r="E5" s="402" t="s">
        <v>51</v>
      </c>
      <c r="F5" s="403"/>
      <c r="G5" s="403"/>
      <c r="H5" s="404"/>
      <c r="I5" s="11" t="s">
        <v>50</v>
      </c>
      <c r="J5" s="93" t="s">
        <v>54</v>
      </c>
    </row>
    <row r="6" spans="2:10" s="4" customFormat="1" ht="25.5">
      <c r="B6" s="5"/>
      <c r="C6" s="12"/>
      <c r="D6" s="6"/>
      <c r="E6" s="7" t="s">
        <v>48</v>
      </c>
      <c r="F6" s="9" t="s">
        <v>49</v>
      </c>
      <c r="G6" s="9" t="s">
        <v>99</v>
      </c>
      <c r="H6" s="58" t="s">
        <v>1</v>
      </c>
      <c r="I6" s="12" t="s">
        <v>52</v>
      </c>
      <c r="J6" s="94" t="s">
        <v>55</v>
      </c>
    </row>
    <row r="7" spans="2:10" s="4" customFormat="1" ht="12.75">
      <c r="B7" s="85"/>
      <c r="C7" s="83"/>
      <c r="D7" s="84"/>
      <c r="E7" s="86"/>
      <c r="F7" s="87"/>
      <c r="G7" s="87"/>
      <c r="H7" s="88"/>
      <c r="I7" s="95"/>
      <c r="J7" s="91"/>
    </row>
    <row r="8" spans="2:10" ht="12.75" customHeight="1">
      <c r="B8" s="121"/>
      <c r="C8" s="122"/>
      <c r="D8" s="123"/>
      <c r="E8" s="89"/>
      <c r="F8" s="110"/>
      <c r="G8" s="111"/>
      <c r="H8" s="107"/>
      <c r="I8" s="108"/>
      <c r="J8" s="112">
        <f>SUM(E8:H8)</f>
        <v>0</v>
      </c>
    </row>
    <row r="9" spans="2:10" ht="12.75">
      <c r="B9" s="27"/>
      <c r="C9" s="28"/>
      <c r="D9" s="29"/>
      <c r="E9" s="114">
        <f aca="true" t="shared" si="0" ref="E9:J9">SUM(E8:E8)</f>
        <v>0</v>
      </c>
      <c r="F9" s="114">
        <f t="shared" si="0"/>
        <v>0</v>
      </c>
      <c r="G9" s="114">
        <f t="shared" si="0"/>
        <v>0</v>
      </c>
      <c r="H9" s="114">
        <f t="shared" si="0"/>
        <v>0</v>
      </c>
      <c r="I9" s="114">
        <f t="shared" si="0"/>
        <v>0</v>
      </c>
      <c r="J9" s="106">
        <f t="shared" si="0"/>
        <v>0</v>
      </c>
    </row>
    <row r="10" spans="2:10" ht="13.5" thickBot="1">
      <c r="B10" s="19"/>
      <c r="C10" s="20"/>
      <c r="D10" s="21"/>
      <c r="E10" s="22"/>
      <c r="F10" s="20"/>
      <c r="G10" s="20"/>
      <c r="H10" s="23"/>
      <c r="I10" s="20"/>
      <c r="J10" s="92"/>
    </row>
    <row r="12" ht="12.75">
      <c r="B12"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B1:D26"/>
  <sheetViews>
    <sheetView tabSelected="1" workbookViewId="0" topLeftCell="A1">
      <selection activeCell="A1" sqref="A1"/>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42</v>
      </c>
    </row>
    <row r="2" ht="12.75">
      <c r="B2" s="2" t="s">
        <v>44</v>
      </c>
    </row>
    <row r="3" ht="12.75">
      <c r="B3" s="2"/>
    </row>
    <row r="4" spans="2:3" ht="12.75">
      <c r="B4" s="2" t="str">
        <f>'B Emery'!D3</f>
        <v>2010-11</v>
      </c>
      <c r="C4" s="2" t="str">
        <f>'B Emery'!E3</f>
        <v>Quarter 4</v>
      </c>
    </row>
    <row r="5" spans="2:3" ht="12.75">
      <c r="B5" s="2" t="str">
        <f>'B Emery'!F3</f>
        <v>1 January 2011 - 31 March 2011</v>
      </c>
      <c r="C5" s="2"/>
    </row>
    <row r="7" ht="12.75">
      <c r="B7" s="2" t="s">
        <v>91</v>
      </c>
    </row>
    <row r="9" spans="2:3" ht="12.75">
      <c r="B9" s="78" t="s">
        <v>56</v>
      </c>
      <c r="C9" s="1" t="s">
        <v>57</v>
      </c>
    </row>
    <row r="10" spans="2:4" ht="12.75">
      <c r="B10" s="78" t="s">
        <v>58</v>
      </c>
      <c r="C10" s="1" t="s">
        <v>59</v>
      </c>
      <c r="D10" s="82"/>
    </row>
    <row r="11" spans="2:4" ht="12.75">
      <c r="B11" s="78" t="s">
        <v>62</v>
      </c>
      <c r="C11" s="1" t="s">
        <v>59</v>
      </c>
      <c r="D11" s="82"/>
    </row>
    <row r="12" spans="2:3" ht="12.75">
      <c r="B12" s="78" t="s">
        <v>60</v>
      </c>
      <c r="C12" s="1" t="s">
        <v>59</v>
      </c>
    </row>
    <row r="13" spans="2:4" ht="12.75">
      <c r="B13" s="78" t="s">
        <v>63</v>
      </c>
      <c r="C13" s="1" t="s">
        <v>59</v>
      </c>
      <c r="D13" s="82"/>
    </row>
    <row r="14" spans="2:3" ht="12.75">
      <c r="B14" s="78" t="s">
        <v>64</v>
      </c>
      <c r="C14" s="1" t="s">
        <v>59</v>
      </c>
    </row>
    <row r="15" spans="2:3" ht="12.75">
      <c r="B15" s="78" t="s">
        <v>65</v>
      </c>
      <c r="C15" s="1" t="s">
        <v>59</v>
      </c>
    </row>
    <row r="16" spans="2:3" ht="12.75">
      <c r="B16" s="78" t="s">
        <v>68</v>
      </c>
      <c r="C16" s="1" t="s">
        <v>104</v>
      </c>
    </row>
    <row r="17" spans="2:3" ht="12.75">
      <c r="B17" s="78" t="s">
        <v>100</v>
      </c>
      <c r="C17" s="1" t="s">
        <v>94</v>
      </c>
    </row>
    <row r="18" spans="2:3" ht="12.75">
      <c r="B18" s="78" t="s">
        <v>69</v>
      </c>
      <c r="C18" s="1" t="s">
        <v>94</v>
      </c>
    </row>
    <row r="19" spans="2:3" ht="12.75">
      <c r="B19" s="78" t="s">
        <v>53</v>
      </c>
      <c r="C19" s="1" t="s">
        <v>94</v>
      </c>
    </row>
    <row r="20" spans="2:3" ht="12.75">
      <c r="B20" s="78" t="s">
        <v>70</v>
      </c>
      <c r="C20" s="1" t="s">
        <v>94</v>
      </c>
    </row>
    <row r="21" spans="2:3" ht="12.75">
      <c r="B21" s="78" t="s">
        <v>72</v>
      </c>
      <c r="C21" s="1" t="s">
        <v>94</v>
      </c>
    </row>
    <row r="22" spans="2:3" ht="12.75">
      <c r="B22" s="78" t="s">
        <v>102</v>
      </c>
      <c r="C22" s="1" t="s">
        <v>94</v>
      </c>
    </row>
    <row r="23" spans="2:3" ht="12.75">
      <c r="B23" s="78" t="s">
        <v>101</v>
      </c>
      <c r="C23" s="1" t="s">
        <v>94</v>
      </c>
    </row>
    <row r="24" spans="2:3" ht="12.75">
      <c r="B24" s="78" t="s">
        <v>71</v>
      </c>
      <c r="C24" s="1" t="s">
        <v>103</v>
      </c>
    </row>
    <row r="26" spans="2:3" ht="12.75">
      <c r="B26" s="78" t="s">
        <v>95</v>
      </c>
      <c r="C26" s="1" t="s">
        <v>96</v>
      </c>
    </row>
  </sheetData>
  <hyperlinks>
    <hyperlink ref="B9" location="'B Emery'!A1" display="Bill Emery"/>
    <hyperlink ref="B10" location="'M Beswick'!A1" display="Michael Beswick"/>
    <hyperlink ref="B24" location="'J May'!A1" display="Jane May"/>
    <hyperlink ref="B15" location="'J Thomas'!A1" display="John Thomas"/>
    <hyperlink ref="B13" location="'I Prosser'!A1" display="Ian Prosser"/>
    <hyperlink ref="B20" location="'C Elliott'!A1" display="Chris Elliott"/>
    <hyperlink ref="B21" location="'R Goldson'!A1" display="Richard Goldson"/>
    <hyperlink ref="B16" location="'A Walker'!A1" display="Anna Walker"/>
    <hyperlink ref="B19" location="'J Chittleburgh'!A1" display="Jeremy Chittleburgh"/>
    <hyperlink ref="B12" location="'M Lee'!A1" display="Michael Lee"/>
    <hyperlink ref="B11" location="'J Lazarus'!A1" display="Juliet Lazarus"/>
    <hyperlink ref="B14" location="'L Rollason'!A1" display="Lynda Rollason"/>
    <hyperlink ref="B18" location="'P Bucks'!A1" display="Peter Bucks"/>
    <hyperlink ref="B26" location="'Hospitality received'!A1" display="Hospitality Received"/>
    <hyperlink ref="B22" location="'M Lloyd'!A1" display="Mike Lloyd"/>
    <hyperlink ref="B23" location="'S Walker'!A1" display="Steve Walker"/>
    <hyperlink ref="B17" location="'T Barlow'!A1" display="Tracey Barlow"/>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J22"/>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3.7109375" style="1" customWidth="1"/>
    <col min="4" max="4" width="45.57421875" style="1" customWidth="1"/>
    <col min="5" max="8" width="11.140625" style="1" customWidth="1"/>
    <col min="9" max="9" width="14.421875" style="1" customWidth="1"/>
    <col min="10" max="10" width="9.00390625" style="1" customWidth="1"/>
    <col min="11" max="16384" width="9.140625" style="1" customWidth="1"/>
  </cols>
  <sheetData>
    <row r="1" ht="12.75">
      <c r="B1" s="2" t="s">
        <v>42</v>
      </c>
    </row>
    <row r="2" spans="2:6" ht="12.75">
      <c r="B2" s="3" t="s">
        <v>43</v>
      </c>
      <c r="D2" s="38" t="s">
        <v>101</v>
      </c>
      <c r="E2" s="39" t="s">
        <v>61</v>
      </c>
      <c r="F2" s="40"/>
    </row>
    <row r="3" spans="2:6" ht="12.75">
      <c r="B3" s="2" t="s">
        <v>44</v>
      </c>
      <c r="D3" s="3" t="str">
        <f>'B Emery'!D3</f>
        <v>2010-11</v>
      </c>
      <c r="E3" s="3" t="str">
        <f>'B Emery'!E3</f>
        <v>Quarter 4</v>
      </c>
      <c r="F3" s="3" t="str">
        <f>'B Emery'!F3</f>
        <v>1 January 2011 - 31 March 2011</v>
      </c>
    </row>
    <row r="4" ht="13.5" thickBot="1"/>
    <row r="5" spans="2:10" ht="12.75">
      <c r="B5" s="26" t="s">
        <v>45</v>
      </c>
      <c r="C5" s="25" t="s">
        <v>46</v>
      </c>
      <c r="D5" s="10" t="s">
        <v>47</v>
      </c>
      <c r="E5" s="402" t="s">
        <v>51</v>
      </c>
      <c r="F5" s="403"/>
      <c r="G5" s="403"/>
      <c r="H5" s="404"/>
      <c r="I5" s="11" t="s">
        <v>50</v>
      </c>
      <c r="J5" s="30" t="s">
        <v>54</v>
      </c>
    </row>
    <row r="6" spans="2:10" s="4" customFormat="1" ht="27.75" customHeight="1">
      <c r="B6" s="5"/>
      <c r="C6" s="12"/>
      <c r="D6" s="6"/>
      <c r="E6" s="7" t="s">
        <v>48</v>
      </c>
      <c r="F6" s="9" t="s">
        <v>49</v>
      </c>
      <c r="G6" s="9" t="s">
        <v>99</v>
      </c>
      <c r="H6" s="58" t="s">
        <v>1</v>
      </c>
      <c r="I6" s="12" t="s">
        <v>52</v>
      </c>
      <c r="J6" s="31" t="s">
        <v>55</v>
      </c>
    </row>
    <row r="7" spans="2:10" ht="12.75">
      <c r="B7" s="13"/>
      <c r="C7" s="56"/>
      <c r="D7" s="56"/>
      <c r="E7" s="56"/>
      <c r="F7" s="56"/>
      <c r="G7" s="56"/>
      <c r="H7" s="56"/>
      <c r="I7" s="265"/>
      <c r="J7" s="18"/>
    </row>
    <row r="8" spans="2:10" ht="25.5">
      <c r="B8" s="121">
        <v>40498</v>
      </c>
      <c r="C8" s="369" t="s">
        <v>267</v>
      </c>
      <c r="D8" s="369" t="s">
        <v>175</v>
      </c>
      <c r="E8" s="141"/>
      <c r="F8" s="268">
        <v>39.9</v>
      </c>
      <c r="G8" s="266"/>
      <c r="H8" s="141"/>
      <c r="I8" s="371"/>
      <c r="J8" s="139">
        <f>SUM(E8:I8)</f>
        <v>39.9</v>
      </c>
    </row>
    <row r="9" spans="2:10" ht="25.5">
      <c r="B9" s="124">
        <v>40499</v>
      </c>
      <c r="C9" s="370" t="s">
        <v>267</v>
      </c>
      <c r="D9" s="370" t="s">
        <v>221</v>
      </c>
      <c r="E9" s="143"/>
      <c r="F9" s="269">
        <v>40.3</v>
      </c>
      <c r="G9" s="267"/>
      <c r="H9" s="143"/>
      <c r="I9" s="372"/>
      <c r="J9" s="140">
        <f aca="true" t="shared" si="0" ref="J9:J17">SUM(E9:I9)</f>
        <v>40.3</v>
      </c>
    </row>
    <row r="10" spans="2:10" ht="25.5">
      <c r="B10" s="121">
        <v>40505</v>
      </c>
      <c r="C10" s="369" t="s">
        <v>267</v>
      </c>
      <c r="D10" s="369" t="s">
        <v>222</v>
      </c>
      <c r="E10" s="141"/>
      <c r="F10" s="268">
        <v>40.3</v>
      </c>
      <c r="G10" s="266"/>
      <c r="H10" s="141"/>
      <c r="I10" s="371"/>
      <c r="J10" s="139">
        <f t="shared" si="0"/>
        <v>40.3</v>
      </c>
    </row>
    <row r="11" spans="2:10" ht="25.5">
      <c r="B11" s="124">
        <v>40519</v>
      </c>
      <c r="C11" s="370" t="s">
        <v>267</v>
      </c>
      <c r="D11" s="370" t="s">
        <v>223</v>
      </c>
      <c r="E11" s="143"/>
      <c r="F11" s="269">
        <v>34.3</v>
      </c>
      <c r="G11" s="267"/>
      <c r="H11" s="143"/>
      <c r="I11" s="372"/>
      <c r="J11" s="140">
        <f t="shared" si="0"/>
        <v>34.3</v>
      </c>
    </row>
    <row r="12" spans="2:10" ht="26.25" customHeight="1">
      <c r="B12" s="121">
        <v>40541</v>
      </c>
      <c r="C12" s="369" t="s">
        <v>226</v>
      </c>
      <c r="D12" s="382" t="s">
        <v>279</v>
      </c>
      <c r="E12" s="141"/>
      <c r="F12" s="268"/>
      <c r="G12" s="268">
        <v>24</v>
      </c>
      <c r="H12" s="141"/>
      <c r="I12" s="371"/>
      <c r="J12" s="139">
        <f t="shared" si="0"/>
        <v>24</v>
      </c>
    </row>
    <row r="13" spans="2:10" ht="25.5">
      <c r="B13" s="124">
        <v>40554</v>
      </c>
      <c r="C13" s="370" t="s">
        <v>267</v>
      </c>
      <c r="D13" s="370" t="s">
        <v>224</v>
      </c>
      <c r="E13" s="143"/>
      <c r="F13" s="269">
        <v>37.5</v>
      </c>
      <c r="G13" s="267"/>
      <c r="H13" s="143"/>
      <c r="I13" s="372"/>
      <c r="J13" s="140">
        <f t="shared" si="0"/>
        <v>37.5</v>
      </c>
    </row>
    <row r="14" spans="2:10" ht="25.5">
      <c r="B14" s="121">
        <v>40555</v>
      </c>
      <c r="C14" s="369" t="s">
        <v>267</v>
      </c>
      <c r="D14" s="369" t="s">
        <v>219</v>
      </c>
      <c r="E14" s="141"/>
      <c r="F14" s="268">
        <v>16</v>
      </c>
      <c r="G14" s="266"/>
      <c r="H14" s="141"/>
      <c r="I14" s="371"/>
      <c r="J14" s="139">
        <f t="shared" si="0"/>
        <v>16</v>
      </c>
    </row>
    <row r="15" spans="2:10" ht="25.5">
      <c r="B15" s="124">
        <v>40560</v>
      </c>
      <c r="C15" s="370" t="s">
        <v>268</v>
      </c>
      <c r="D15" s="370" t="s">
        <v>123</v>
      </c>
      <c r="E15" s="143"/>
      <c r="F15" s="269">
        <v>56.09</v>
      </c>
      <c r="G15" s="267"/>
      <c r="H15" s="143"/>
      <c r="I15" s="372"/>
      <c r="J15" s="140">
        <f t="shared" si="0"/>
        <v>56.09</v>
      </c>
    </row>
    <row r="16" spans="2:10" ht="25.5">
      <c r="B16" s="121">
        <v>40563</v>
      </c>
      <c r="C16" s="369" t="s">
        <v>267</v>
      </c>
      <c r="D16" s="369" t="s">
        <v>225</v>
      </c>
      <c r="E16" s="141"/>
      <c r="F16" s="268">
        <v>37.5</v>
      </c>
      <c r="G16" s="266"/>
      <c r="H16" s="141"/>
      <c r="I16" s="371"/>
      <c r="J16" s="139">
        <f t="shared" si="0"/>
        <v>37.5</v>
      </c>
    </row>
    <row r="17" spans="2:10" ht="38.25">
      <c r="B17" s="124">
        <v>40616</v>
      </c>
      <c r="C17" s="370" t="s">
        <v>156</v>
      </c>
      <c r="D17" s="383" t="s">
        <v>288</v>
      </c>
      <c r="E17" s="143"/>
      <c r="F17" s="269"/>
      <c r="G17" s="267"/>
      <c r="H17" s="269">
        <v>126.44</v>
      </c>
      <c r="I17" s="372"/>
      <c r="J17" s="140">
        <f t="shared" si="0"/>
        <v>126.44</v>
      </c>
    </row>
    <row r="18" spans="2:10" ht="12.75">
      <c r="B18" s="373"/>
      <c r="C18" s="374"/>
      <c r="D18" s="375"/>
      <c r="E18" s="277"/>
      <c r="F18" s="376"/>
      <c r="G18" s="306"/>
      <c r="H18" s="277"/>
      <c r="I18" s="377"/>
      <c r="J18" s="140"/>
    </row>
    <row r="19" spans="2:10" ht="12.75">
      <c r="B19" s="130"/>
      <c r="C19" s="149"/>
      <c r="D19" s="179"/>
      <c r="E19" s="166">
        <f>SUM(E8:E18)</f>
        <v>0</v>
      </c>
      <c r="F19" s="166">
        <f>SUM(F8:F18)</f>
        <v>301.89</v>
      </c>
      <c r="G19" s="166">
        <f>SUM(G8:G18)</f>
        <v>24</v>
      </c>
      <c r="H19" s="166">
        <f>SUM(H8:H18)</f>
        <v>126.44</v>
      </c>
      <c r="I19" s="166">
        <f>SUM(I8:I18)</f>
        <v>0</v>
      </c>
      <c r="J19" s="169">
        <f>SUM(E19:I19)</f>
        <v>452.33</v>
      </c>
    </row>
    <row r="20" spans="2:10" ht="13.5" thickBot="1">
      <c r="B20" s="19"/>
      <c r="C20" s="20"/>
      <c r="D20" s="21"/>
      <c r="E20" s="22"/>
      <c r="F20" s="20"/>
      <c r="G20" s="20"/>
      <c r="H20" s="23"/>
      <c r="I20" s="20"/>
      <c r="J20" s="24"/>
    </row>
    <row r="22" ht="12.75">
      <c r="B22"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pageSetUpPr fitToPage="1"/>
  </sheetPr>
  <dimension ref="B1:D23"/>
  <sheetViews>
    <sheetView workbookViewId="0" topLeftCell="A1">
      <selection activeCell="A1" sqref="A1"/>
    </sheetView>
  </sheetViews>
  <sheetFormatPr defaultColWidth="9.140625" defaultRowHeight="12.75"/>
  <cols>
    <col min="1" max="1" width="1.28515625" style="1" customWidth="1"/>
    <col min="2" max="2" width="15.140625" style="1" customWidth="1"/>
    <col min="3" max="3" width="37.421875" style="1" customWidth="1"/>
    <col min="4" max="4" width="71.7109375" style="1" customWidth="1"/>
    <col min="5" max="16384" width="9.140625" style="1" customWidth="1"/>
  </cols>
  <sheetData>
    <row r="1" ht="12.75">
      <c r="B1" s="2" t="s">
        <v>42</v>
      </c>
    </row>
    <row r="2" spans="2:4" ht="12.75">
      <c r="B2" s="3"/>
      <c r="D2" s="38" t="s">
        <v>91</v>
      </c>
    </row>
    <row r="3" spans="2:4" ht="12.75">
      <c r="B3" s="2" t="s">
        <v>93</v>
      </c>
      <c r="D3" s="3" t="str">
        <f>'B Emery'!D3</f>
        <v>2010-11</v>
      </c>
    </row>
    <row r="4" ht="13.5" thickBot="1"/>
    <row r="5" spans="2:4" ht="12.75">
      <c r="B5" s="26" t="s">
        <v>90</v>
      </c>
      <c r="C5" s="25" t="s">
        <v>88</v>
      </c>
      <c r="D5" s="30" t="s">
        <v>89</v>
      </c>
    </row>
    <row r="6" spans="2:4" s="4" customFormat="1" ht="13.5" thickBot="1">
      <c r="B6" s="5"/>
      <c r="C6" s="77" t="s">
        <v>87</v>
      </c>
      <c r="D6" s="31"/>
    </row>
    <row r="7" spans="2:4" ht="26.25" thickTop="1">
      <c r="B7" s="384">
        <v>40568</v>
      </c>
      <c r="C7" s="385" t="s">
        <v>280</v>
      </c>
      <c r="D7" s="385" t="s">
        <v>281</v>
      </c>
    </row>
    <row r="8" spans="2:4" ht="25.5">
      <c r="B8" s="386">
        <v>40612</v>
      </c>
      <c r="C8" s="387" t="s">
        <v>282</v>
      </c>
      <c r="D8" s="387" t="s">
        <v>283</v>
      </c>
    </row>
    <row r="9" spans="2:4" ht="25.5">
      <c r="B9" s="386">
        <v>40570</v>
      </c>
      <c r="C9" s="387" t="s">
        <v>284</v>
      </c>
      <c r="D9" s="387" t="s">
        <v>285</v>
      </c>
    </row>
    <row r="10" spans="2:4" ht="25.5">
      <c r="B10" s="386">
        <v>40624</v>
      </c>
      <c r="C10" s="387" t="s">
        <v>286</v>
      </c>
      <c r="D10" s="387" t="s">
        <v>287</v>
      </c>
    </row>
    <row r="11" spans="2:4" ht="12.75">
      <c r="B11" s="125"/>
      <c r="C11" s="126"/>
      <c r="D11" s="127"/>
    </row>
    <row r="12" spans="2:4" ht="12.75">
      <c r="B12" s="128"/>
      <c r="C12" s="129"/>
      <c r="D12" s="127"/>
    </row>
    <row r="13" spans="2:4" ht="12.75">
      <c r="B13" s="128"/>
      <c r="C13" s="129"/>
      <c r="D13" s="127"/>
    </row>
    <row r="14" spans="2:4" ht="12.75">
      <c r="B14" s="128"/>
      <c r="C14" s="129"/>
      <c r="D14" s="127"/>
    </row>
    <row r="15" spans="2:4" ht="12.75">
      <c r="B15" s="128"/>
      <c r="C15" s="129"/>
      <c r="D15" s="127"/>
    </row>
    <row r="16" spans="2:4" ht="12.75">
      <c r="B16" s="128"/>
      <c r="C16" s="129"/>
      <c r="D16" s="127"/>
    </row>
    <row r="17" spans="2:4" ht="12.75">
      <c r="B17" s="128"/>
      <c r="C17" s="129"/>
      <c r="D17" s="127"/>
    </row>
    <row r="18" spans="2:4" ht="12.75">
      <c r="B18" s="128"/>
      <c r="C18" s="129"/>
      <c r="D18" s="127"/>
    </row>
    <row r="19" spans="2:4" ht="12.75">
      <c r="B19" s="128"/>
      <c r="C19" s="129"/>
      <c r="D19" s="127"/>
    </row>
    <row r="20" spans="2:4" ht="12.75">
      <c r="B20" s="128"/>
      <c r="C20" s="129"/>
      <c r="D20" s="127"/>
    </row>
    <row r="21" spans="2:4" ht="12.75">
      <c r="B21" s="128"/>
      <c r="C21" s="129"/>
      <c r="D21" s="127"/>
    </row>
    <row r="22" spans="2:4" ht="12.75">
      <c r="B22" s="128"/>
      <c r="C22" s="129"/>
      <c r="D22" s="127"/>
    </row>
    <row r="23" spans="2:4" ht="13.5" thickBot="1">
      <c r="B23" s="19"/>
      <c r="C23" s="20"/>
      <c r="D23" s="24"/>
    </row>
  </sheetData>
  <printOptions/>
  <pageMargins left="0.75" right="0.75" top="1" bottom="1" header="0.5" footer="0.5"/>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B1:J23"/>
  <sheetViews>
    <sheetView workbookViewId="0" topLeftCell="A1">
      <selection activeCell="A1" sqref="A1"/>
    </sheetView>
  </sheetViews>
  <sheetFormatPr defaultColWidth="9.140625" defaultRowHeight="12.75"/>
  <cols>
    <col min="1" max="2" width="9.140625" style="1" customWidth="1"/>
    <col min="3" max="3" width="34.57421875" style="1" customWidth="1"/>
    <col min="4" max="16384" width="9.140625" style="1" customWidth="1"/>
  </cols>
  <sheetData>
    <row r="1" spans="2:3" ht="15">
      <c r="B1" s="41"/>
      <c r="C1" s="41" t="s">
        <v>15</v>
      </c>
    </row>
    <row r="2" spans="2:3" ht="15" thickBot="1">
      <c r="B2" s="42"/>
      <c r="C2" s="42"/>
    </row>
    <row r="3" spans="2:3" ht="15">
      <c r="B3" s="44" t="s">
        <v>16</v>
      </c>
      <c r="C3" s="45" t="s">
        <v>19</v>
      </c>
    </row>
    <row r="4" spans="2:3" ht="15">
      <c r="B4" s="46" t="s">
        <v>39</v>
      </c>
      <c r="C4" s="47" t="s">
        <v>20</v>
      </c>
    </row>
    <row r="5" spans="2:3" ht="15">
      <c r="B5" s="46" t="s">
        <v>38</v>
      </c>
      <c r="C5" s="47" t="s">
        <v>21</v>
      </c>
    </row>
    <row r="6" spans="2:3" ht="15">
      <c r="B6" s="46" t="s">
        <v>36</v>
      </c>
      <c r="C6" s="47" t="s">
        <v>22</v>
      </c>
    </row>
    <row r="7" spans="2:3" ht="15">
      <c r="B7" s="46" t="s">
        <v>37</v>
      </c>
      <c r="C7" s="47" t="s">
        <v>23</v>
      </c>
    </row>
    <row r="8" spans="2:10" ht="15">
      <c r="B8" s="46" t="s">
        <v>17</v>
      </c>
      <c r="C8" s="47" t="s">
        <v>24</v>
      </c>
      <c r="E8" s="59"/>
      <c r="F8" s="59"/>
      <c r="G8" s="59"/>
      <c r="H8" s="59"/>
      <c r="I8" s="59"/>
      <c r="J8" s="59"/>
    </row>
    <row r="9" spans="2:10" ht="15">
      <c r="B9" s="46" t="s">
        <v>18</v>
      </c>
      <c r="C9" s="47" t="s">
        <v>25</v>
      </c>
      <c r="E9" s="59"/>
      <c r="F9" s="59"/>
      <c r="G9" s="59"/>
      <c r="H9" s="59"/>
      <c r="I9" s="59"/>
      <c r="J9" s="59"/>
    </row>
    <row r="10" spans="2:10" ht="15">
      <c r="B10" s="46" t="s">
        <v>35</v>
      </c>
      <c r="C10" s="47" t="s">
        <v>26</v>
      </c>
      <c r="E10" s="59"/>
      <c r="F10" s="59"/>
      <c r="G10" s="59"/>
      <c r="H10" s="59"/>
      <c r="I10" s="59"/>
      <c r="J10" s="59"/>
    </row>
    <row r="11" spans="2:10" ht="15">
      <c r="B11" s="46" t="s">
        <v>30</v>
      </c>
      <c r="C11" s="47" t="s">
        <v>27</v>
      </c>
      <c r="E11" s="59"/>
      <c r="F11" s="59"/>
      <c r="G11" s="59"/>
      <c r="H11" s="59"/>
      <c r="I11" s="59"/>
      <c r="J11" s="59"/>
    </row>
    <row r="12" spans="2:10" ht="15">
      <c r="B12" s="46" t="s">
        <v>40</v>
      </c>
      <c r="C12" s="47" t="s">
        <v>31</v>
      </c>
      <c r="E12" s="59"/>
      <c r="F12" s="59"/>
      <c r="G12" s="59"/>
      <c r="H12" s="59"/>
      <c r="I12" s="59"/>
      <c r="J12" s="59"/>
    </row>
    <row r="13" spans="2:10" ht="15">
      <c r="B13" s="46" t="s">
        <v>41</v>
      </c>
      <c r="C13" s="47" t="s">
        <v>28</v>
      </c>
      <c r="E13" s="59"/>
      <c r="F13" s="59"/>
      <c r="G13" s="59"/>
      <c r="H13" s="59"/>
      <c r="I13" s="59"/>
      <c r="J13" s="59"/>
    </row>
    <row r="14" spans="2:10" ht="15">
      <c r="B14" s="46" t="s">
        <v>34</v>
      </c>
      <c r="C14" s="47" t="s">
        <v>29</v>
      </c>
      <c r="E14" s="59"/>
      <c r="F14" s="59"/>
      <c r="G14" s="59"/>
      <c r="H14" s="59"/>
      <c r="I14" s="59"/>
      <c r="J14" s="59"/>
    </row>
    <row r="15" spans="2:10" ht="15">
      <c r="B15" s="46" t="s">
        <v>33</v>
      </c>
      <c r="C15" s="47" t="s">
        <v>32</v>
      </c>
      <c r="E15" s="59"/>
      <c r="F15" s="59"/>
      <c r="G15" s="59"/>
      <c r="H15" s="59"/>
      <c r="I15" s="59"/>
      <c r="J15" s="59"/>
    </row>
    <row r="16" spans="2:10" ht="15.75" thickBot="1">
      <c r="B16" s="48"/>
      <c r="C16" s="49"/>
      <c r="E16" s="59"/>
      <c r="F16" s="59"/>
      <c r="G16" s="59"/>
      <c r="H16" s="59"/>
      <c r="I16" s="59"/>
      <c r="J16" s="59"/>
    </row>
    <row r="17" spans="2:10" ht="12.75">
      <c r="B17" s="43"/>
      <c r="C17" s="43"/>
      <c r="E17" s="59"/>
      <c r="F17" s="59"/>
      <c r="G17" s="59"/>
      <c r="H17" s="59"/>
      <c r="I17" s="59"/>
      <c r="J17" s="59"/>
    </row>
    <row r="18" spans="5:10" ht="12.75">
      <c r="E18" s="59"/>
      <c r="F18" s="59"/>
      <c r="G18" s="59"/>
      <c r="H18" s="59"/>
      <c r="I18" s="59"/>
      <c r="J18" s="59"/>
    </row>
    <row r="19" spans="5:10" ht="12.75">
      <c r="E19" s="59"/>
      <c r="F19" s="59"/>
      <c r="G19" s="59"/>
      <c r="H19" s="59"/>
      <c r="I19" s="59"/>
      <c r="J19" s="59"/>
    </row>
    <row r="20" spans="5:10" ht="12.75">
      <c r="E20" s="59"/>
      <c r="F20" s="59"/>
      <c r="G20" s="59"/>
      <c r="H20" s="59"/>
      <c r="I20" s="59"/>
      <c r="J20" s="59"/>
    </row>
    <row r="21" spans="5:10" ht="12.75">
      <c r="E21" s="59"/>
      <c r="F21" s="59"/>
      <c r="G21" s="59"/>
      <c r="H21" s="59"/>
      <c r="I21" s="59"/>
      <c r="J21" s="59"/>
    </row>
    <row r="22" spans="5:10" ht="12.75">
      <c r="E22" s="59"/>
      <c r="F22" s="59"/>
      <c r="G22" s="59"/>
      <c r="H22" s="59"/>
      <c r="I22" s="59"/>
      <c r="J22" s="59"/>
    </row>
    <row r="23" spans="5:10" ht="12.75">
      <c r="E23" s="59"/>
      <c r="F23" s="59"/>
      <c r="G23" s="59"/>
      <c r="H23" s="59"/>
      <c r="I23" s="59"/>
      <c r="J23" s="59"/>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1:J27"/>
  <sheetViews>
    <sheetView workbookViewId="0" topLeftCell="A7">
      <selection activeCell="A1" sqref="A1"/>
    </sheetView>
  </sheetViews>
  <sheetFormatPr defaultColWidth="9.140625" defaultRowHeight="12.75"/>
  <cols>
    <col min="1" max="1" width="1.1484375" style="1" customWidth="1"/>
    <col min="2" max="2" width="10.421875" style="98" customWidth="1"/>
    <col min="3" max="3" width="13.7109375" style="101" customWidth="1"/>
    <col min="4" max="4" width="42.57421875" style="1" customWidth="1"/>
    <col min="5" max="8" width="11.57421875" style="1" customWidth="1"/>
    <col min="9" max="9" width="14.7109375" style="1" customWidth="1"/>
    <col min="10" max="10" width="10.140625" style="1" customWidth="1"/>
    <col min="11" max="16384" width="9.140625" style="1" customWidth="1"/>
  </cols>
  <sheetData>
    <row r="1" ht="12.75">
      <c r="B1" s="182" t="s">
        <v>42</v>
      </c>
    </row>
    <row r="2" spans="2:6" ht="12.75">
      <c r="B2" s="136" t="s">
        <v>43</v>
      </c>
      <c r="D2" s="38" t="s">
        <v>56</v>
      </c>
      <c r="E2" s="39" t="s">
        <v>57</v>
      </c>
      <c r="F2" s="40"/>
    </row>
    <row r="3" spans="2:6" ht="12.75">
      <c r="B3" s="182" t="s">
        <v>44</v>
      </c>
      <c r="D3" s="3" t="s">
        <v>105</v>
      </c>
      <c r="E3" s="3" t="s">
        <v>113</v>
      </c>
      <c r="F3" s="3" t="s">
        <v>114</v>
      </c>
    </row>
    <row r="4" ht="13.5" thickBot="1"/>
    <row r="5" spans="2:10" ht="12.75">
      <c r="B5" s="26" t="s">
        <v>45</v>
      </c>
      <c r="C5" s="25" t="s">
        <v>46</v>
      </c>
      <c r="D5" s="10" t="s">
        <v>47</v>
      </c>
      <c r="E5" s="402" t="s">
        <v>51</v>
      </c>
      <c r="F5" s="403"/>
      <c r="G5" s="403"/>
      <c r="H5" s="404"/>
      <c r="I5" s="11" t="s">
        <v>50</v>
      </c>
      <c r="J5" s="30" t="s">
        <v>54</v>
      </c>
    </row>
    <row r="6" spans="2:10" s="4" customFormat="1" ht="27.75" customHeight="1">
      <c r="B6" s="180"/>
      <c r="C6" s="105"/>
      <c r="D6" s="6"/>
      <c r="E6" s="7" t="s">
        <v>48</v>
      </c>
      <c r="F6" s="9" t="s">
        <v>49</v>
      </c>
      <c r="G6" s="9" t="s">
        <v>99</v>
      </c>
      <c r="H6" s="8" t="s">
        <v>0</v>
      </c>
      <c r="I6" s="12" t="s">
        <v>52</v>
      </c>
      <c r="J6" s="31" t="s">
        <v>55</v>
      </c>
    </row>
    <row r="7" spans="2:10" s="4" customFormat="1" ht="14.25" customHeight="1">
      <c r="B7" s="388"/>
      <c r="C7" s="95"/>
      <c r="D7" s="84"/>
      <c r="E7" s="86"/>
      <c r="F7" s="87"/>
      <c r="G7" s="87"/>
      <c r="H7" s="389"/>
      <c r="I7" s="83"/>
      <c r="J7" s="208"/>
    </row>
    <row r="8" spans="2:10" ht="27" customHeight="1">
      <c r="B8" s="121">
        <v>40521</v>
      </c>
      <c r="C8" s="273" t="s">
        <v>108</v>
      </c>
      <c r="D8" s="287" t="s">
        <v>117</v>
      </c>
      <c r="E8" s="151"/>
      <c r="F8" s="201">
        <v>90.71</v>
      </c>
      <c r="G8" s="151"/>
      <c r="H8" s="202"/>
      <c r="I8" s="201"/>
      <c r="J8" s="185">
        <f aca="true" t="shared" si="0" ref="J8:J21">SUM(E8:I8)</f>
        <v>90.71</v>
      </c>
    </row>
    <row r="9" spans="2:10" ht="25.5">
      <c r="B9" s="124">
        <v>40521</v>
      </c>
      <c r="C9" s="274" t="s">
        <v>228</v>
      </c>
      <c r="D9" s="288" t="s">
        <v>229</v>
      </c>
      <c r="E9" s="152"/>
      <c r="F9" s="189">
        <v>15.3</v>
      </c>
      <c r="G9" s="152"/>
      <c r="H9" s="152"/>
      <c r="I9" s="189"/>
      <c r="J9" s="187">
        <f t="shared" si="0"/>
        <v>15.3</v>
      </c>
    </row>
    <row r="10" spans="2:10" ht="26.25" customHeight="1">
      <c r="B10" s="121">
        <v>40528</v>
      </c>
      <c r="C10" s="273" t="s">
        <v>156</v>
      </c>
      <c r="D10" s="287" t="s">
        <v>241</v>
      </c>
      <c r="E10" s="151"/>
      <c r="F10" s="201"/>
      <c r="G10" s="151"/>
      <c r="H10" s="202">
        <v>125.3</v>
      </c>
      <c r="I10" s="201"/>
      <c r="J10" s="185">
        <f t="shared" si="0"/>
        <v>125.3</v>
      </c>
    </row>
    <row r="11" spans="2:10" ht="25.5">
      <c r="B11" s="124">
        <v>40560</v>
      </c>
      <c r="C11" s="274" t="s">
        <v>243</v>
      </c>
      <c r="D11" s="288" t="s">
        <v>230</v>
      </c>
      <c r="E11" s="152"/>
      <c r="F11" s="189">
        <v>81</v>
      </c>
      <c r="G11" s="152"/>
      <c r="H11" s="152"/>
      <c r="I11" s="189"/>
      <c r="J11" s="187">
        <f t="shared" si="0"/>
        <v>81</v>
      </c>
    </row>
    <row r="12" spans="2:10" ht="25.5">
      <c r="B12" s="121">
        <v>40561</v>
      </c>
      <c r="C12" s="273" t="s">
        <v>244</v>
      </c>
      <c r="D12" s="287" t="s">
        <v>121</v>
      </c>
      <c r="E12" s="151"/>
      <c r="F12" s="201">
        <v>24.89</v>
      </c>
      <c r="G12" s="151"/>
      <c r="H12" s="202"/>
      <c r="I12" s="201"/>
      <c r="J12" s="185">
        <f t="shared" si="0"/>
        <v>24.89</v>
      </c>
    </row>
    <row r="13" spans="2:10" ht="25.5" customHeight="1">
      <c r="B13" s="124">
        <v>40563</v>
      </c>
      <c r="C13" s="274" t="s">
        <v>156</v>
      </c>
      <c r="D13" s="288" t="s">
        <v>231</v>
      </c>
      <c r="E13" s="152"/>
      <c r="F13" s="189">
        <v>35</v>
      </c>
      <c r="G13" s="152"/>
      <c r="H13" s="152"/>
      <c r="I13" s="189"/>
      <c r="J13" s="187">
        <f t="shared" si="0"/>
        <v>35</v>
      </c>
    </row>
    <row r="14" spans="2:10" ht="25.5">
      <c r="B14" s="121">
        <v>40576</v>
      </c>
      <c r="C14" s="273" t="s">
        <v>109</v>
      </c>
      <c r="D14" s="287" t="s">
        <v>236</v>
      </c>
      <c r="E14" s="151">
        <v>56.3</v>
      </c>
      <c r="F14" s="201"/>
      <c r="G14" s="151"/>
      <c r="H14" s="202"/>
      <c r="I14" s="201"/>
      <c r="J14" s="185">
        <f t="shared" si="0"/>
        <v>56.3</v>
      </c>
    </row>
    <row r="15" spans="2:10" ht="25.5">
      <c r="B15" s="124">
        <v>40576</v>
      </c>
      <c r="C15" s="274" t="s">
        <v>115</v>
      </c>
      <c r="D15" s="288" t="s">
        <v>116</v>
      </c>
      <c r="E15" s="152"/>
      <c r="F15" s="189">
        <v>19.04</v>
      </c>
      <c r="G15" s="152"/>
      <c r="H15" s="152"/>
      <c r="I15" s="189"/>
      <c r="J15" s="187">
        <f t="shared" si="0"/>
        <v>19.04</v>
      </c>
    </row>
    <row r="16" spans="2:10" ht="38.25">
      <c r="B16" s="121">
        <v>40583</v>
      </c>
      <c r="C16" s="273" t="s">
        <v>156</v>
      </c>
      <c r="D16" s="287" t="s">
        <v>233</v>
      </c>
      <c r="E16" s="151"/>
      <c r="F16" s="201"/>
      <c r="G16" s="151"/>
      <c r="H16" s="202"/>
      <c r="I16" s="201">
        <v>216.43</v>
      </c>
      <c r="J16" s="185">
        <f t="shared" si="0"/>
        <v>216.43</v>
      </c>
    </row>
    <row r="17" spans="2:10" ht="25.5">
      <c r="B17" s="124">
        <v>40590</v>
      </c>
      <c r="C17" s="274" t="s">
        <v>156</v>
      </c>
      <c r="D17" s="288" t="s">
        <v>231</v>
      </c>
      <c r="E17" s="152"/>
      <c r="F17" s="189">
        <v>30</v>
      </c>
      <c r="G17" s="152"/>
      <c r="H17" s="152"/>
      <c r="I17" s="189"/>
      <c r="J17" s="187">
        <f t="shared" si="0"/>
        <v>30</v>
      </c>
    </row>
    <row r="18" spans="2:10" ht="25.5">
      <c r="B18" s="121" t="s">
        <v>245</v>
      </c>
      <c r="C18" s="273" t="s">
        <v>234</v>
      </c>
      <c r="D18" s="287" t="s">
        <v>235</v>
      </c>
      <c r="E18" s="151"/>
      <c r="F18" s="201">
        <v>192</v>
      </c>
      <c r="G18" s="151"/>
      <c r="H18" s="202"/>
      <c r="I18" s="201"/>
      <c r="J18" s="185">
        <f t="shared" si="0"/>
        <v>192</v>
      </c>
    </row>
    <row r="19" spans="2:10" ht="38.25">
      <c r="B19" s="124">
        <v>40598</v>
      </c>
      <c r="C19" s="274" t="s">
        <v>156</v>
      </c>
      <c r="D19" s="288" t="s">
        <v>242</v>
      </c>
      <c r="E19" s="152"/>
      <c r="F19" s="189"/>
      <c r="G19" s="152"/>
      <c r="H19" s="152">
        <v>81.34</v>
      </c>
      <c r="I19" s="189"/>
      <c r="J19" s="187">
        <f t="shared" si="0"/>
        <v>81.34</v>
      </c>
    </row>
    <row r="20" spans="2:10" ht="25.5">
      <c r="B20" s="121">
        <v>40618</v>
      </c>
      <c r="C20" s="273" t="s">
        <v>234</v>
      </c>
      <c r="D20" s="287" t="s">
        <v>240</v>
      </c>
      <c r="E20" s="151"/>
      <c r="F20" s="201">
        <v>150.88</v>
      </c>
      <c r="G20" s="151"/>
      <c r="H20" s="202"/>
      <c r="I20" s="201"/>
      <c r="J20" s="185">
        <f>SUM(E20:I20)</f>
        <v>150.88</v>
      </c>
    </row>
    <row r="21" spans="2:10" ht="25.5">
      <c r="B21" s="124">
        <v>40625</v>
      </c>
      <c r="C21" s="274" t="s">
        <v>156</v>
      </c>
      <c r="D21" s="288" t="s">
        <v>232</v>
      </c>
      <c r="E21" s="152"/>
      <c r="F21" s="189"/>
      <c r="G21" s="152"/>
      <c r="H21" s="152"/>
      <c r="I21" s="189">
        <v>150</v>
      </c>
      <c r="J21" s="187">
        <f t="shared" si="0"/>
        <v>150</v>
      </c>
    </row>
    <row r="22" spans="2:10" ht="12.75">
      <c r="B22" s="124"/>
      <c r="C22" s="275"/>
      <c r="D22" s="276"/>
      <c r="E22" s="277"/>
      <c r="F22" s="278"/>
      <c r="G22" s="277"/>
      <c r="H22" s="277"/>
      <c r="I22" s="278"/>
      <c r="J22" s="187"/>
    </row>
    <row r="23" spans="2:10" ht="12.75">
      <c r="B23" s="205"/>
      <c r="C23" s="206"/>
      <c r="D23" s="207"/>
      <c r="E23" s="168">
        <f aca="true" t="shared" si="1" ref="E23:J23">SUM(E8:E22)</f>
        <v>56.3</v>
      </c>
      <c r="F23" s="168">
        <f t="shared" si="1"/>
        <v>638.8199999999999</v>
      </c>
      <c r="G23" s="168">
        <f t="shared" si="1"/>
        <v>0</v>
      </c>
      <c r="H23" s="168">
        <f t="shared" si="1"/>
        <v>206.64</v>
      </c>
      <c r="I23" s="168">
        <f t="shared" si="1"/>
        <v>366.43</v>
      </c>
      <c r="J23" s="203">
        <f t="shared" si="1"/>
        <v>1268.19</v>
      </c>
    </row>
    <row r="24" spans="2:10" ht="13.5" thickBot="1">
      <c r="B24" s="181"/>
      <c r="C24" s="104"/>
      <c r="D24" s="21"/>
      <c r="E24" s="22"/>
      <c r="F24" s="20"/>
      <c r="G24" s="20"/>
      <c r="H24" s="23"/>
      <c r="I24" s="20"/>
      <c r="J24" s="279"/>
    </row>
    <row r="26" ht="12.75">
      <c r="B26" s="98" t="s">
        <v>92</v>
      </c>
    </row>
    <row r="27" ht="12.75">
      <c r="B27" s="98" t="s">
        <v>74</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61" bottom="0.54" header="0.5" footer="0.5"/>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J36"/>
  <sheetViews>
    <sheetView showGridLines="0" workbookViewId="0" topLeftCell="A1">
      <pane ySplit="6" topLeftCell="BM7" activePane="bottomLeft" state="frozen"/>
      <selection pane="topLeft" activeCell="F5" sqref="F5"/>
      <selection pane="bottomLeft" activeCell="C9" sqref="C9"/>
    </sheetView>
  </sheetViews>
  <sheetFormatPr defaultColWidth="9.140625" defaultRowHeight="12.75"/>
  <cols>
    <col min="1" max="1" width="1.421875" style="1" customWidth="1"/>
    <col min="2" max="2" width="9.8515625" style="1" customWidth="1"/>
    <col min="3" max="3" width="14.28125" style="101" customWidth="1"/>
    <col min="4" max="4" width="43.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58</v>
      </c>
      <c r="E2" s="39" t="s">
        <v>59</v>
      </c>
      <c r="F2" s="40"/>
    </row>
    <row r="3" spans="2:6" ht="12.75">
      <c r="B3" s="2" t="s">
        <v>44</v>
      </c>
      <c r="D3" s="3" t="str">
        <f>'B Emery'!D3</f>
        <v>2010-11</v>
      </c>
      <c r="E3" s="3" t="str">
        <f>'B Emery'!E3</f>
        <v>Quarter 4</v>
      </c>
      <c r="F3" s="3" t="str">
        <f>'B Emery'!F3</f>
        <v>1 January 2011 - 31 March 2011</v>
      </c>
    </row>
    <row r="4" ht="13.5" thickBot="1"/>
    <row r="5" spans="2:10" ht="12.75">
      <c r="B5" s="26" t="s">
        <v>45</v>
      </c>
      <c r="C5" s="102" t="s">
        <v>46</v>
      </c>
      <c r="D5" s="10" t="s">
        <v>47</v>
      </c>
      <c r="E5" s="402" t="s">
        <v>51</v>
      </c>
      <c r="F5" s="403"/>
      <c r="G5" s="403"/>
      <c r="H5" s="404"/>
      <c r="I5" s="11" t="s">
        <v>50</v>
      </c>
      <c r="J5" s="30" t="s">
        <v>54</v>
      </c>
    </row>
    <row r="6" spans="2:10" s="4" customFormat="1" ht="27" customHeight="1">
      <c r="B6" s="5"/>
      <c r="C6" s="103"/>
      <c r="D6" s="6"/>
      <c r="E6" s="7" t="s">
        <v>48</v>
      </c>
      <c r="F6" s="9" t="s">
        <v>49</v>
      </c>
      <c r="G6" s="9" t="s">
        <v>99</v>
      </c>
      <c r="H6" s="8" t="s">
        <v>1</v>
      </c>
      <c r="I6" s="12" t="s">
        <v>52</v>
      </c>
      <c r="J6" s="31" t="s">
        <v>55</v>
      </c>
    </row>
    <row r="7" spans="2:10" s="4" customFormat="1" ht="12.75" customHeight="1">
      <c r="B7" s="211"/>
      <c r="C7" s="212"/>
      <c r="D7" s="210"/>
      <c r="E7" s="209"/>
      <c r="F7" s="209"/>
      <c r="G7" s="209"/>
      <c r="H7" s="209"/>
      <c r="I7" s="210"/>
      <c r="J7" s="213"/>
    </row>
    <row r="8" spans="2:10" ht="25.5">
      <c r="B8" s="215">
        <v>40470</v>
      </c>
      <c r="C8" s="281" t="s">
        <v>144</v>
      </c>
      <c r="D8" s="281" t="s">
        <v>149</v>
      </c>
      <c r="E8" s="151"/>
      <c r="F8" s="280">
        <v>18</v>
      </c>
      <c r="G8" s="151"/>
      <c r="H8" s="151"/>
      <c r="I8" s="280"/>
      <c r="J8" s="139">
        <f aca="true" t="shared" si="0" ref="J8:J24">SUM(E8:I8)</f>
        <v>18</v>
      </c>
    </row>
    <row r="9" spans="2:10" ht="25.5">
      <c r="B9" s="214">
        <v>40505</v>
      </c>
      <c r="C9" s="282" t="s">
        <v>148</v>
      </c>
      <c r="D9" s="282" t="s">
        <v>150</v>
      </c>
      <c r="E9" s="152"/>
      <c r="F9" s="194">
        <v>2.7</v>
      </c>
      <c r="G9" s="152"/>
      <c r="H9" s="152"/>
      <c r="I9" s="194"/>
      <c r="J9" s="140">
        <f t="shared" si="0"/>
        <v>2.7</v>
      </c>
    </row>
    <row r="10" spans="2:10" ht="26.25" customHeight="1">
      <c r="B10" s="215" t="s">
        <v>249</v>
      </c>
      <c r="C10" s="281" t="s">
        <v>146</v>
      </c>
      <c r="D10" s="281" t="s">
        <v>145</v>
      </c>
      <c r="E10" s="151"/>
      <c r="F10" s="280">
        <v>53.7</v>
      </c>
      <c r="G10" s="151"/>
      <c r="H10" s="151"/>
      <c r="I10" s="280"/>
      <c r="J10" s="139">
        <f>SUM(E10:I10)</f>
        <v>53.7</v>
      </c>
    </row>
    <row r="11" spans="1:10" ht="25.5">
      <c r="A11" s="190"/>
      <c r="B11" s="214">
        <v>40521</v>
      </c>
      <c r="C11" s="282" t="s">
        <v>250</v>
      </c>
      <c r="D11" s="282" t="s">
        <v>152</v>
      </c>
      <c r="E11" s="152"/>
      <c r="F11" s="194">
        <v>89.5</v>
      </c>
      <c r="G11" s="152"/>
      <c r="H11" s="152"/>
      <c r="I11" s="194"/>
      <c r="J11" s="140">
        <f t="shared" si="0"/>
        <v>89.5</v>
      </c>
    </row>
    <row r="12" spans="2:10" ht="38.25">
      <c r="B12" s="215">
        <v>40521</v>
      </c>
      <c r="C12" s="283" t="s">
        <v>165</v>
      </c>
      <c r="D12" s="283" t="s">
        <v>168</v>
      </c>
      <c r="E12" s="151"/>
      <c r="F12" s="192"/>
      <c r="G12" s="192">
        <v>2.4</v>
      </c>
      <c r="H12" s="151"/>
      <c r="I12" s="192"/>
      <c r="J12" s="139">
        <f t="shared" si="0"/>
        <v>2.4</v>
      </c>
    </row>
    <row r="13" spans="1:10" ht="25.5">
      <c r="A13" s="190"/>
      <c r="B13" s="214">
        <v>40521</v>
      </c>
      <c r="C13" s="282" t="s">
        <v>136</v>
      </c>
      <c r="D13" s="282" t="s">
        <v>151</v>
      </c>
      <c r="E13" s="152"/>
      <c r="F13" s="194">
        <v>33.1</v>
      </c>
      <c r="G13" s="152"/>
      <c r="H13" s="152"/>
      <c r="I13" s="194"/>
      <c r="J13" s="140">
        <f t="shared" si="0"/>
        <v>33.1</v>
      </c>
    </row>
    <row r="14" spans="2:10" ht="25.5">
      <c r="B14" s="215">
        <v>40527</v>
      </c>
      <c r="C14" s="283" t="s">
        <v>156</v>
      </c>
      <c r="D14" s="283" t="s">
        <v>167</v>
      </c>
      <c r="E14" s="151"/>
      <c r="F14" s="192"/>
      <c r="G14" s="192">
        <v>35</v>
      </c>
      <c r="H14" s="151"/>
      <c r="I14" s="192"/>
      <c r="J14" s="139">
        <f t="shared" si="0"/>
        <v>35</v>
      </c>
    </row>
    <row r="15" spans="2:10" ht="25.5">
      <c r="B15" s="214">
        <v>40527</v>
      </c>
      <c r="C15" s="282" t="s">
        <v>251</v>
      </c>
      <c r="D15" s="282" t="s">
        <v>169</v>
      </c>
      <c r="E15" s="194">
        <v>129.93</v>
      </c>
      <c r="F15" s="194"/>
      <c r="G15" s="152"/>
      <c r="H15" s="152"/>
      <c r="I15" s="194"/>
      <c r="J15" s="140">
        <f t="shared" si="0"/>
        <v>129.93</v>
      </c>
    </row>
    <row r="16" spans="2:10" ht="25.5">
      <c r="B16" s="215">
        <v>40527</v>
      </c>
      <c r="C16" s="283" t="s">
        <v>147</v>
      </c>
      <c r="D16" s="283" t="s">
        <v>160</v>
      </c>
      <c r="E16" s="151"/>
      <c r="F16" s="192"/>
      <c r="G16" s="192">
        <v>23</v>
      </c>
      <c r="H16" s="151"/>
      <c r="I16" s="192"/>
      <c r="J16" s="139">
        <f t="shared" si="0"/>
        <v>23</v>
      </c>
    </row>
    <row r="17" spans="2:10" ht="25.5">
      <c r="B17" s="214">
        <v>40527</v>
      </c>
      <c r="C17" s="285" t="s">
        <v>155</v>
      </c>
      <c r="D17" s="282" t="s">
        <v>164</v>
      </c>
      <c r="E17" s="152"/>
      <c r="F17" s="194"/>
      <c r="G17" s="194">
        <v>4.5</v>
      </c>
      <c r="H17" s="152"/>
      <c r="I17" s="194"/>
      <c r="J17" s="140">
        <f t="shared" si="0"/>
        <v>4.5</v>
      </c>
    </row>
    <row r="18" spans="2:10" ht="26.25" customHeight="1">
      <c r="B18" s="215">
        <v>40556</v>
      </c>
      <c r="C18" s="283" t="s">
        <v>162</v>
      </c>
      <c r="D18" s="283" t="s">
        <v>163</v>
      </c>
      <c r="E18" s="151"/>
      <c r="F18" s="192"/>
      <c r="G18" s="192">
        <v>1.3</v>
      </c>
      <c r="H18" s="151"/>
      <c r="I18" s="192"/>
      <c r="J18" s="139">
        <f t="shared" si="0"/>
        <v>1.3</v>
      </c>
    </row>
    <row r="19" spans="2:10" ht="25.5">
      <c r="B19" s="214">
        <v>40560</v>
      </c>
      <c r="C19" s="282" t="s">
        <v>252</v>
      </c>
      <c r="D19" s="282" t="s">
        <v>123</v>
      </c>
      <c r="E19" s="152"/>
      <c r="F19" s="194">
        <v>65.84</v>
      </c>
      <c r="G19" s="194"/>
      <c r="H19" s="152"/>
      <c r="I19" s="194"/>
      <c r="J19" s="140">
        <f t="shared" si="0"/>
        <v>65.84</v>
      </c>
    </row>
    <row r="20" spans="2:10" ht="25.5">
      <c r="B20" s="215">
        <v>40560</v>
      </c>
      <c r="C20" s="283" t="s">
        <v>292</v>
      </c>
      <c r="D20" s="283" t="s">
        <v>154</v>
      </c>
      <c r="E20" s="151"/>
      <c r="F20" s="192"/>
      <c r="G20" s="192">
        <v>8</v>
      </c>
      <c r="H20" s="151"/>
      <c r="I20" s="192"/>
      <c r="J20" s="139">
        <f t="shared" si="0"/>
        <v>8</v>
      </c>
    </row>
    <row r="21" spans="2:10" ht="25.5">
      <c r="B21" s="214">
        <v>40560</v>
      </c>
      <c r="C21" s="282" t="s">
        <v>293</v>
      </c>
      <c r="D21" s="282" t="s">
        <v>153</v>
      </c>
      <c r="E21" s="152"/>
      <c r="F21" s="194"/>
      <c r="G21" s="194">
        <v>10</v>
      </c>
      <c r="H21" s="152"/>
      <c r="I21" s="194"/>
      <c r="J21" s="140">
        <f t="shared" si="0"/>
        <v>10</v>
      </c>
    </row>
    <row r="22" spans="2:10" ht="38.25">
      <c r="B22" s="216" t="s">
        <v>246</v>
      </c>
      <c r="C22" s="283" t="s">
        <v>247</v>
      </c>
      <c r="D22" s="283" t="s">
        <v>187</v>
      </c>
      <c r="E22" s="192">
        <v>113</v>
      </c>
      <c r="F22" s="151"/>
      <c r="G22" s="151"/>
      <c r="H22" s="151"/>
      <c r="I22" s="192"/>
      <c r="J22" s="139">
        <f>SUM(E22:I22)</f>
        <v>113</v>
      </c>
    </row>
    <row r="23" spans="2:10" ht="38.25">
      <c r="B23" s="217">
        <v>40569</v>
      </c>
      <c r="C23" s="284" t="s">
        <v>156</v>
      </c>
      <c r="D23" s="282" t="s">
        <v>188</v>
      </c>
      <c r="E23" s="143"/>
      <c r="F23" s="153"/>
      <c r="G23" s="194">
        <v>5.44</v>
      </c>
      <c r="H23" s="153"/>
      <c r="I23" s="194"/>
      <c r="J23" s="140">
        <f t="shared" si="0"/>
        <v>5.44</v>
      </c>
    </row>
    <row r="24" spans="2:10" ht="36.75" customHeight="1">
      <c r="B24" s="215">
        <v>40570</v>
      </c>
      <c r="C24" s="286" t="s">
        <v>190</v>
      </c>
      <c r="D24" s="283" t="s">
        <v>253</v>
      </c>
      <c r="E24" s="151"/>
      <c r="F24" s="151"/>
      <c r="G24" s="151"/>
      <c r="H24" s="192">
        <v>135.67</v>
      </c>
      <c r="I24" s="192"/>
      <c r="J24" s="139">
        <f t="shared" si="0"/>
        <v>135.67</v>
      </c>
    </row>
    <row r="25" spans="2:10" ht="36.75" customHeight="1">
      <c r="B25" s="217">
        <v>40570</v>
      </c>
      <c r="C25" s="284" t="s">
        <v>156</v>
      </c>
      <c r="D25" s="282" t="s">
        <v>188</v>
      </c>
      <c r="E25" s="143"/>
      <c r="F25" s="153"/>
      <c r="G25" s="194">
        <v>1.21</v>
      </c>
      <c r="H25" s="153"/>
      <c r="I25" s="194"/>
      <c r="J25" s="140">
        <f aca="true" t="shared" si="1" ref="J25:J31">SUM(E25:I25)</f>
        <v>1.21</v>
      </c>
    </row>
    <row r="26" spans="2:10" ht="38.25">
      <c r="B26" s="215">
        <v>40570</v>
      </c>
      <c r="C26" s="286" t="s">
        <v>156</v>
      </c>
      <c r="D26" s="283" t="s">
        <v>189</v>
      </c>
      <c r="E26" s="151"/>
      <c r="F26" s="192"/>
      <c r="G26" s="151"/>
      <c r="H26" s="192">
        <v>22.04</v>
      </c>
      <c r="I26" s="192"/>
      <c r="J26" s="139">
        <f t="shared" si="1"/>
        <v>22.04</v>
      </c>
    </row>
    <row r="27" spans="2:10" ht="25.5">
      <c r="B27" s="214">
        <v>40576</v>
      </c>
      <c r="C27" s="285" t="s">
        <v>156</v>
      </c>
      <c r="D27" s="282" t="s">
        <v>166</v>
      </c>
      <c r="E27" s="152"/>
      <c r="F27" s="194"/>
      <c r="G27" s="194">
        <v>18</v>
      </c>
      <c r="H27" s="152"/>
      <c r="I27" s="194"/>
      <c r="J27" s="140">
        <f t="shared" si="1"/>
        <v>18</v>
      </c>
    </row>
    <row r="28" spans="2:10" ht="27.75" customHeight="1">
      <c r="B28" s="215">
        <v>40576</v>
      </c>
      <c r="C28" s="283" t="s">
        <v>248</v>
      </c>
      <c r="D28" s="283" t="s">
        <v>169</v>
      </c>
      <c r="E28" s="192">
        <v>78.48</v>
      </c>
      <c r="F28" s="192"/>
      <c r="G28" s="151"/>
      <c r="H28" s="151"/>
      <c r="I28" s="192"/>
      <c r="J28" s="139">
        <f t="shared" si="1"/>
        <v>78.48</v>
      </c>
    </row>
    <row r="29" spans="2:10" ht="25.5">
      <c r="B29" s="214">
        <v>40576</v>
      </c>
      <c r="C29" s="282" t="s">
        <v>147</v>
      </c>
      <c r="D29" s="282" t="s">
        <v>161</v>
      </c>
      <c r="E29" s="152"/>
      <c r="F29" s="194"/>
      <c r="G29" s="194">
        <v>6.5</v>
      </c>
      <c r="H29" s="152"/>
      <c r="I29" s="194"/>
      <c r="J29" s="140">
        <f t="shared" si="1"/>
        <v>6.5</v>
      </c>
    </row>
    <row r="30" spans="2:10" ht="25.5">
      <c r="B30" s="215">
        <v>40584</v>
      </c>
      <c r="C30" s="283" t="s">
        <v>158</v>
      </c>
      <c r="D30" s="283" t="s">
        <v>159</v>
      </c>
      <c r="E30" s="151"/>
      <c r="F30" s="192"/>
      <c r="G30" s="192">
        <v>1.3</v>
      </c>
      <c r="H30" s="151"/>
      <c r="I30" s="192"/>
      <c r="J30" s="139">
        <f t="shared" si="1"/>
        <v>1.3</v>
      </c>
    </row>
    <row r="31" spans="2:10" ht="27.75" customHeight="1">
      <c r="B31" s="214">
        <v>40618</v>
      </c>
      <c r="C31" s="282" t="s">
        <v>122</v>
      </c>
      <c r="D31" s="282" t="s">
        <v>124</v>
      </c>
      <c r="E31" s="152"/>
      <c r="F31" s="194">
        <v>59.99</v>
      </c>
      <c r="G31" s="152"/>
      <c r="H31" s="152"/>
      <c r="I31" s="194"/>
      <c r="J31" s="140">
        <f t="shared" si="1"/>
        <v>59.99</v>
      </c>
    </row>
    <row r="32" spans="2:10" ht="12.75">
      <c r="B32" s="219"/>
      <c r="C32" s="220"/>
      <c r="D32" s="221"/>
      <c r="E32" s="183"/>
      <c r="F32" s="183"/>
      <c r="G32" s="183"/>
      <c r="H32" s="183"/>
      <c r="I32" s="184"/>
      <c r="J32" s="218"/>
    </row>
    <row r="33" spans="2:10" ht="12.75">
      <c r="B33" s="205"/>
      <c r="C33" s="206"/>
      <c r="D33" s="207"/>
      <c r="E33" s="168">
        <f aca="true" t="shared" si="2" ref="E33:J33">SUM(E8:E31)</f>
        <v>321.41</v>
      </c>
      <c r="F33" s="168">
        <f t="shared" si="2"/>
        <v>322.83000000000004</v>
      </c>
      <c r="G33" s="168">
        <f t="shared" si="2"/>
        <v>116.64999999999999</v>
      </c>
      <c r="H33" s="168">
        <f t="shared" si="2"/>
        <v>157.70999999999998</v>
      </c>
      <c r="I33" s="168">
        <f t="shared" si="2"/>
        <v>0</v>
      </c>
      <c r="J33" s="203">
        <f t="shared" si="2"/>
        <v>918.6</v>
      </c>
    </row>
    <row r="34" spans="2:10" ht="13.5" thickBot="1">
      <c r="B34" s="19"/>
      <c r="C34" s="104"/>
      <c r="D34" s="21"/>
      <c r="E34" s="22"/>
      <c r="F34" s="20"/>
      <c r="G34" s="20"/>
      <c r="H34" s="23"/>
      <c r="I34" s="20"/>
      <c r="J34" s="24"/>
    </row>
    <row r="36" ht="12.75">
      <c r="B36"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6" header="0.5" footer="0.5"/>
  <pageSetup fitToHeight="4"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B1:J16"/>
  <sheetViews>
    <sheetView workbookViewId="0" topLeftCell="A1">
      <selection activeCell="A1" sqref="A1"/>
    </sheetView>
  </sheetViews>
  <sheetFormatPr defaultColWidth="9.140625" defaultRowHeight="12.75"/>
  <cols>
    <col min="1" max="1" width="1.28515625" style="1" customWidth="1"/>
    <col min="2" max="2" width="10.140625" style="1" customWidth="1"/>
    <col min="3" max="3" width="13.421875" style="1" customWidth="1"/>
    <col min="4" max="4" width="40.7109375" style="1" customWidth="1"/>
    <col min="5" max="8" width="11.8515625" style="1" customWidth="1"/>
    <col min="9" max="9" width="14.421875" style="1" customWidth="1"/>
    <col min="10" max="10" width="9.7109375" style="1" bestFit="1" customWidth="1"/>
    <col min="11" max="16384" width="9.140625" style="1" customWidth="1"/>
  </cols>
  <sheetData>
    <row r="1" ht="12.75">
      <c r="B1" s="2" t="s">
        <v>42</v>
      </c>
    </row>
    <row r="2" spans="2:6" ht="12.75">
      <c r="B2" s="3" t="s">
        <v>43</v>
      </c>
      <c r="D2" s="38" t="s">
        <v>62</v>
      </c>
      <c r="E2" s="39" t="s">
        <v>59</v>
      </c>
      <c r="F2" s="40"/>
    </row>
    <row r="3" spans="2:6" ht="12.75">
      <c r="B3" s="2" t="s">
        <v>44</v>
      </c>
      <c r="D3" s="3" t="str">
        <f>'B Emery'!D3</f>
        <v>2010-11</v>
      </c>
      <c r="E3" s="3" t="str">
        <f>'B Emery'!E3</f>
        <v>Quarter 4</v>
      </c>
      <c r="F3" s="3" t="str">
        <f>'B Emery'!F3</f>
        <v>1 January 2011 - 31 March 2011</v>
      </c>
    </row>
    <row r="4" ht="13.5" thickBot="1"/>
    <row r="5" spans="2:10" ht="12.75">
      <c r="B5" s="26" t="s">
        <v>45</v>
      </c>
      <c r="C5" s="25" t="s">
        <v>46</v>
      </c>
      <c r="D5" s="10" t="s">
        <v>47</v>
      </c>
      <c r="E5" s="402" t="s">
        <v>51</v>
      </c>
      <c r="F5" s="403"/>
      <c r="G5" s="403"/>
      <c r="H5" s="404"/>
      <c r="I5" s="11" t="s">
        <v>50</v>
      </c>
      <c r="J5" s="30" t="s">
        <v>54</v>
      </c>
    </row>
    <row r="6" spans="2:10" s="4" customFormat="1" ht="26.25" customHeight="1">
      <c r="B6" s="5"/>
      <c r="C6" s="12"/>
      <c r="D6" s="6"/>
      <c r="E6" s="7" t="s">
        <v>48</v>
      </c>
      <c r="F6" s="9" t="s">
        <v>49</v>
      </c>
      <c r="G6" s="9" t="s">
        <v>99</v>
      </c>
      <c r="H6" s="58" t="s">
        <v>1</v>
      </c>
      <c r="I6" s="12" t="s">
        <v>52</v>
      </c>
      <c r="J6" s="31" t="s">
        <v>55</v>
      </c>
    </row>
    <row r="7" spans="2:10" s="4" customFormat="1" ht="13.5" customHeight="1">
      <c r="B7" s="85"/>
      <c r="C7" s="212"/>
      <c r="D7" s="212"/>
      <c r="E7" s="209"/>
      <c r="F7" s="209"/>
      <c r="G7" s="209"/>
      <c r="H7" s="223"/>
      <c r="I7" s="210"/>
      <c r="J7" s="208"/>
    </row>
    <row r="8" spans="2:10" ht="25.5">
      <c r="B8" s="121">
        <v>40521</v>
      </c>
      <c r="C8" s="292" t="s">
        <v>108</v>
      </c>
      <c r="D8" s="292" t="s">
        <v>135</v>
      </c>
      <c r="E8" s="162"/>
      <c r="F8" s="289">
        <v>56.92</v>
      </c>
      <c r="G8" s="141"/>
      <c r="H8" s="155"/>
      <c r="I8" s="155"/>
      <c r="J8" s="185">
        <f>SUM(E8:I8)</f>
        <v>56.92</v>
      </c>
    </row>
    <row r="9" spans="2:10" ht="25.5">
      <c r="B9" s="124">
        <v>40521</v>
      </c>
      <c r="C9" s="293" t="s">
        <v>136</v>
      </c>
      <c r="D9" s="293" t="s">
        <v>137</v>
      </c>
      <c r="E9" s="222"/>
      <c r="F9" s="290">
        <v>56.8</v>
      </c>
      <c r="G9" s="143"/>
      <c r="H9" s="153"/>
      <c r="I9" s="153"/>
      <c r="J9" s="187">
        <f>SUM(E9:I9)</f>
        <v>56.8</v>
      </c>
    </row>
    <row r="10" spans="2:10" ht="25.5" customHeight="1">
      <c r="B10" s="121">
        <v>40561</v>
      </c>
      <c r="C10" s="294" t="s">
        <v>119</v>
      </c>
      <c r="D10" s="294" t="s">
        <v>123</v>
      </c>
      <c r="E10" s="141"/>
      <c r="F10" s="291">
        <v>92.68</v>
      </c>
      <c r="G10" s="165"/>
      <c r="H10" s="141"/>
      <c r="I10" s="291"/>
      <c r="J10" s="185">
        <f>SUM(E10:I10)</f>
        <v>92.68</v>
      </c>
    </row>
    <row r="11" spans="2:10" ht="12.75">
      <c r="B11" s="124"/>
      <c r="C11" s="224"/>
      <c r="D11" s="224"/>
      <c r="E11" s="222"/>
      <c r="F11" s="290"/>
      <c r="G11" s="143"/>
      <c r="H11" s="153"/>
      <c r="I11" s="153"/>
      <c r="J11" s="187"/>
    </row>
    <row r="12" spans="2:10" ht="12.75">
      <c r="B12" s="130"/>
      <c r="C12" s="148"/>
      <c r="D12" s="131"/>
      <c r="E12" s="170">
        <f>SUM(E8:E8)</f>
        <v>0</v>
      </c>
      <c r="F12" s="170">
        <f>SUM(F8:F11)</f>
        <v>206.4</v>
      </c>
      <c r="G12" s="170">
        <f>SUM(G8:G11)</f>
        <v>0</v>
      </c>
      <c r="H12" s="170">
        <f>SUM(H8:H11)</f>
        <v>0</v>
      </c>
      <c r="I12" s="170">
        <f>SUM(I8:I11)</f>
        <v>0</v>
      </c>
      <c r="J12" s="167">
        <f>SUM(E12:I12)</f>
        <v>206.4</v>
      </c>
    </row>
    <row r="13" spans="2:10" ht="13.5" thickBot="1">
      <c r="B13" s="19"/>
      <c r="C13" s="20"/>
      <c r="D13" s="21"/>
      <c r="E13" s="171"/>
      <c r="F13" s="100"/>
      <c r="G13" s="100"/>
      <c r="H13" s="172"/>
      <c r="I13" s="100"/>
      <c r="J13" s="173"/>
    </row>
    <row r="15" ht="12.75">
      <c r="B15" s="1" t="s">
        <v>92</v>
      </c>
    </row>
    <row r="16" ht="12.75">
      <c r="F16" s="101"/>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6" header="0.5" footer="0.5"/>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J19"/>
  <sheetViews>
    <sheetView workbookViewId="0" topLeftCell="A1">
      <selection activeCell="D12" sqref="D12"/>
    </sheetView>
  </sheetViews>
  <sheetFormatPr defaultColWidth="9.140625" defaultRowHeight="12.75"/>
  <cols>
    <col min="1" max="1" width="1.1484375" style="1" customWidth="1"/>
    <col min="2" max="2" width="10.140625" style="1" bestFit="1" customWidth="1"/>
    <col min="3" max="3" width="15.28125" style="1" customWidth="1"/>
    <col min="4" max="4" width="43.28125" style="1" customWidth="1"/>
    <col min="5" max="8" width="11.140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60</v>
      </c>
      <c r="E2" s="39" t="s">
        <v>59</v>
      </c>
      <c r="F2" s="40"/>
    </row>
    <row r="3" spans="2:6" ht="12.75">
      <c r="B3" s="2" t="s">
        <v>44</v>
      </c>
      <c r="D3" s="3" t="str">
        <f>'B Emery'!D3</f>
        <v>2010-11</v>
      </c>
      <c r="E3" s="3" t="str">
        <f>'B Emery'!E3</f>
        <v>Quarter 4</v>
      </c>
      <c r="F3" s="3" t="str">
        <f>'B Emery'!F3</f>
        <v>1 January 2011 - 31 March 2011</v>
      </c>
    </row>
    <row r="4" ht="13.5" thickBot="1"/>
    <row r="5" spans="2:10" ht="12.75">
      <c r="B5" s="26" t="s">
        <v>45</v>
      </c>
      <c r="C5" s="25" t="s">
        <v>46</v>
      </c>
      <c r="D5" s="10" t="s">
        <v>47</v>
      </c>
      <c r="E5" s="402" t="s">
        <v>51</v>
      </c>
      <c r="F5" s="403"/>
      <c r="G5" s="403"/>
      <c r="H5" s="404"/>
      <c r="I5" s="11" t="s">
        <v>50</v>
      </c>
      <c r="J5" s="30" t="s">
        <v>54</v>
      </c>
    </row>
    <row r="6" spans="2:10" s="4" customFormat="1" ht="25.5" customHeight="1">
      <c r="B6" s="5"/>
      <c r="C6" s="12"/>
      <c r="D6" s="6"/>
      <c r="E6" s="7" t="s">
        <v>48</v>
      </c>
      <c r="F6" s="9" t="s">
        <v>49</v>
      </c>
      <c r="G6" s="9" t="s">
        <v>99</v>
      </c>
      <c r="H6" s="58" t="s">
        <v>1</v>
      </c>
      <c r="I6" s="12" t="s">
        <v>52</v>
      </c>
      <c r="J6" s="31" t="s">
        <v>55</v>
      </c>
    </row>
    <row r="7" spans="2:10" s="4" customFormat="1" ht="12.75" customHeight="1">
      <c r="B7" s="85"/>
      <c r="C7" s="210"/>
      <c r="D7" s="210"/>
      <c r="E7" s="209"/>
      <c r="F7" s="209"/>
      <c r="G7" s="209"/>
      <c r="H7" s="223"/>
      <c r="I7" s="210"/>
      <c r="J7" s="208"/>
    </row>
    <row r="8" spans="2:10" ht="25.5">
      <c r="B8" s="121">
        <v>40521</v>
      </c>
      <c r="C8" s="301" t="s">
        <v>108</v>
      </c>
      <c r="D8" s="301" t="s">
        <v>135</v>
      </c>
      <c r="E8" s="162"/>
      <c r="F8" s="295">
        <v>56.92</v>
      </c>
      <c r="G8" s="142"/>
      <c r="H8" s="157"/>
      <c r="I8" s="156"/>
      <c r="J8" s="196">
        <f aca="true" t="shared" si="0" ref="J8:J13">SUM(E8:I8)</f>
        <v>56.92</v>
      </c>
    </row>
    <row r="9" spans="1:10" ht="25.5">
      <c r="A9" s="118">
        <v>40886</v>
      </c>
      <c r="B9" s="124">
        <v>40521</v>
      </c>
      <c r="C9" s="293" t="s">
        <v>136</v>
      </c>
      <c r="D9" s="293" t="s">
        <v>137</v>
      </c>
      <c r="E9" s="222"/>
      <c r="F9" s="290">
        <v>56.8</v>
      </c>
      <c r="G9" s="144"/>
      <c r="H9" s="158"/>
      <c r="I9" s="159"/>
      <c r="J9" s="197">
        <f t="shared" si="0"/>
        <v>56.8</v>
      </c>
    </row>
    <row r="10" spans="2:10" ht="27" customHeight="1">
      <c r="B10" s="227">
        <v>40553</v>
      </c>
      <c r="C10" s="302" t="s">
        <v>106</v>
      </c>
      <c r="D10" s="302" t="s">
        <v>290</v>
      </c>
      <c r="E10" s="156"/>
      <c r="F10" s="296">
        <v>46.64</v>
      </c>
      <c r="G10" s="142"/>
      <c r="H10" s="157"/>
      <c r="I10" s="296"/>
      <c r="J10" s="196">
        <f t="shared" si="0"/>
        <v>46.64</v>
      </c>
    </row>
    <row r="11" spans="2:10" ht="27" customHeight="1">
      <c r="B11" s="228">
        <v>40560</v>
      </c>
      <c r="C11" s="303" t="s">
        <v>252</v>
      </c>
      <c r="D11" s="303" t="s">
        <v>123</v>
      </c>
      <c r="E11" s="159"/>
      <c r="F11" s="159">
        <v>34.64</v>
      </c>
      <c r="G11" s="144"/>
      <c r="H11" s="158"/>
      <c r="I11" s="159"/>
      <c r="J11" s="197">
        <f t="shared" si="0"/>
        <v>34.64</v>
      </c>
    </row>
    <row r="12" spans="2:10" ht="27" customHeight="1">
      <c r="B12" s="227">
        <v>40576</v>
      </c>
      <c r="C12" s="304" t="s">
        <v>156</v>
      </c>
      <c r="D12" s="302" t="s">
        <v>238</v>
      </c>
      <c r="E12" s="156"/>
      <c r="F12" s="156"/>
      <c r="G12" s="296">
        <v>28.25</v>
      </c>
      <c r="H12" s="157"/>
      <c r="I12" s="296"/>
      <c r="J12" s="196">
        <f t="shared" si="0"/>
        <v>28.25</v>
      </c>
    </row>
    <row r="13" spans="2:10" ht="27" customHeight="1">
      <c r="B13" s="228">
        <v>40576</v>
      </c>
      <c r="C13" s="303" t="s">
        <v>254</v>
      </c>
      <c r="D13" s="303" t="s">
        <v>237</v>
      </c>
      <c r="E13" s="159">
        <v>72.43</v>
      </c>
      <c r="F13" s="159"/>
      <c r="G13" s="144"/>
      <c r="H13" s="158"/>
      <c r="I13" s="159"/>
      <c r="J13" s="197">
        <f t="shared" si="0"/>
        <v>72.43</v>
      </c>
    </row>
    <row r="14" spans="2:10" ht="27" customHeight="1">
      <c r="B14" s="227">
        <v>40581</v>
      </c>
      <c r="C14" s="302" t="s">
        <v>106</v>
      </c>
      <c r="D14" s="302" t="s">
        <v>291</v>
      </c>
      <c r="E14" s="156"/>
      <c r="F14" s="296">
        <v>127.3</v>
      </c>
      <c r="G14" s="142"/>
      <c r="H14" s="157"/>
      <c r="I14" s="296"/>
      <c r="J14" s="196">
        <f>SUM(E14:I14)</f>
        <v>127.3</v>
      </c>
    </row>
    <row r="15" spans="2:10" ht="11.25" customHeight="1">
      <c r="B15" s="308"/>
      <c r="C15" s="305"/>
      <c r="D15" s="305"/>
      <c r="E15" s="244"/>
      <c r="F15" s="244"/>
      <c r="G15" s="306"/>
      <c r="H15" s="307"/>
      <c r="I15" s="244"/>
      <c r="J15" s="309"/>
    </row>
    <row r="16" spans="2:10" ht="12.75">
      <c r="B16" s="130"/>
      <c r="C16" s="149"/>
      <c r="D16" s="131"/>
      <c r="E16" s="166">
        <f aca="true" t="shared" si="1" ref="E16:J16">SUM(E8:E15)</f>
        <v>72.43</v>
      </c>
      <c r="F16" s="166">
        <f t="shared" si="1"/>
        <v>322.3</v>
      </c>
      <c r="G16" s="166">
        <f t="shared" si="1"/>
        <v>28.25</v>
      </c>
      <c r="H16" s="166">
        <f t="shared" si="1"/>
        <v>0</v>
      </c>
      <c r="I16" s="166">
        <f t="shared" si="1"/>
        <v>0</v>
      </c>
      <c r="J16" s="204">
        <f t="shared" si="1"/>
        <v>422.98</v>
      </c>
    </row>
    <row r="17" spans="2:10" ht="13.5" thickBot="1">
      <c r="B17" s="19"/>
      <c r="C17" s="76"/>
      <c r="D17" s="75"/>
      <c r="E17" s="297"/>
      <c r="F17" s="298"/>
      <c r="G17" s="298"/>
      <c r="H17" s="299"/>
      <c r="I17" s="298"/>
      <c r="J17" s="300"/>
    </row>
    <row r="19" ht="12.75">
      <c r="B19"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5" bottom="0.6" header="0.5" footer="0.5"/>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B1:J25"/>
  <sheetViews>
    <sheetView workbookViewId="0" topLeftCell="A1">
      <selection activeCell="A1" sqref="A1"/>
    </sheetView>
  </sheetViews>
  <sheetFormatPr defaultColWidth="9.140625" defaultRowHeight="12.75"/>
  <cols>
    <col min="1" max="1" width="1.421875" style="1" customWidth="1"/>
    <col min="2" max="2" width="10.57421875" style="1" customWidth="1"/>
    <col min="3" max="3" width="12.8515625" style="1" customWidth="1"/>
    <col min="4" max="4" width="42.7109375" style="4" customWidth="1"/>
    <col min="5" max="5" width="11.8515625" style="1" customWidth="1"/>
    <col min="6" max="6" width="11.8515625" style="98" customWidth="1"/>
    <col min="7"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145" t="s">
        <v>63</v>
      </c>
      <c r="E2" s="39" t="s">
        <v>59</v>
      </c>
      <c r="F2" s="99"/>
    </row>
    <row r="3" spans="2:6" ht="12.75">
      <c r="B3" s="2" t="s">
        <v>44</v>
      </c>
      <c r="D3" s="146" t="str">
        <f>'B Emery'!D3</f>
        <v>2010-11</v>
      </c>
      <c r="E3" s="3" t="str">
        <f>'B Emery'!E3</f>
        <v>Quarter 4</v>
      </c>
      <c r="F3" s="136" t="str">
        <f>'B Emery'!F3</f>
        <v>1 January 2011 - 31 March 2011</v>
      </c>
    </row>
    <row r="4" ht="13.5" thickBot="1"/>
    <row r="5" spans="2:10" ht="12.75">
      <c r="B5" s="26" t="s">
        <v>45</v>
      </c>
      <c r="C5" s="25" t="s">
        <v>46</v>
      </c>
      <c r="D5" s="147" t="s">
        <v>47</v>
      </c>
      <c r="E5" s="402" t="s">
        <v>51</v>
      </c>
      <c r="F5" s="403"/>
      <c r="G5" s="403"/>
      <c r="H5" s="404"/>
      <c r="I5" s="11" t="s">
        <v>50</v>
      </c>
      <c r="J5" s="30" t="s">
        <v>54</v>
      </c>
    </row>
    <row r="6" spans="2:10" s="4" customFormat="1" ht="25.5" customHeight="1">
      <c r="B6" s="5"/>
      <c r="C6" s="12"/>
      <c r="D6" s="6"/>
      <c r="E6" s="7" t="s">
        <v>48</v>
      </c>
      <c r="F6" s="9" t="s">
        <v>49</v>
      </c>
      <c r="G6" s="9" t="s">
        <v>99</v>
      </c>
      <c r="H6" s="58" t="s">
        <v>1</v>
      </c>
      <c r="I6" s="12" t="s">
        <v>52</v>
      </c>
      <c r="J6" s="31" t="s">
        <v>55</v>
      </c>
    </row>
    <row r="7" spans="2:10" s="4" customFormat="1" ht="11.25" customHeight="1">
      <c r="B7" s="85"/>
      <c r="C7" s="83"/>
      <c r="D7" s="84"/>
      <c r="E7" s="86"/>
      <c r="F7" s="87"/>
      <c r="G7" s="87"/>
      <c r="H7" s="88"/>
      <c r="I7" s="83"/>
      <c r="J7" s="208"/>
    </row>
    <row r="8" spans="2:10" ht="26.25" customHeight="1">
      <c r="B8" s="121">
        <v>40471</v>
      </c>
      <c r="C8" s="311" t="s">
        <v>106</v>
      </c>
      <c r="D8" s="311" t="s">
        <v>129</v>
      </c>
      <c r="E8" s="141"/>
      <c r="F8" s="312">
        <v>-58.25</v>
      </c>
      <c r="G8" s="231"/>
      <c r="H8" s="141"/>
      <c r="I8" s="312"/>
      <c r="J8" s="185">
        <f aca="true" t="shared" si="0" ref="J8:J19">SUM(E8:I8)</f>
        <v>-58.25</v>
      </c>
    </row>
    <row r="9" spans="2:10" ht="25.5">
      <c r="B9" s="124">
        <v>40521</v>
      </c>
      <c r="C9" s="310" t="s">
        <v>108</v>
      </c>
      <c r="D9" s="310" t="s">
        <v>130</v>
      </c>
      <c r="E9" s="143"/>
      <c r="F9" s="237">
        <v>133.58</v>
      </c>
      <c r="G9" s="233"/>
      <c r="H9" s="143"/>
      <c r="I9" s="237"/>
      <c r="J9" s="187">
        <f t="shared" si="0"/>
        <v>133.58</v>
      </c>
    </row>
    <row r="10" spans="2:10" ht="26.25" customHeight="1">
      <c r="B10" s="121">
        <v>40521</v>
      </c>
      <c r="C10" s="311" t="s">
        <v>136</v>
      </c>
      <c r="D10" s="311" t="s">
        <v>137</v>
      </c>
      <c r="E10" s="141"/>
      <c r="F10" s="312">
        <v>56.8</v>
      </c>
      <c r="G10" s="231"/>
      <c r="H10" s="141"/>
      <c r="I10" s="312"/>
      <c r="J10" s="185">
        <f>SUM(E10:I10)</f>
        <v>56.8</v>
      </c>
    </row>
    <row r="11" spans="2:10" ht="26.25" customHeight="1">
      <c r="B11" s="124">
        <v>40560</v>
      </c>
      <c r="C11" s="310" t="s">
        <v>126</v>
      </c>
      <c r="D11" s="310" t="s">
        <v>271</v>
      </c>
      <c r="E11" s="143"/>
      <c r="F11" s="237">
        <v>27.3</v>
      </c>
      <c r="G11" s="233"/>
      <c r="H11" s="143"/>
      <c r="I11" s="237"/>
      <c r="J11" s="187">
        <f t="shared" si="0"/>
        <v>27.3</v>
      </c>
    </row>
    <row r="12" spans="2:10" ht="26.25" customHeight="1">
      <c r="B12" s="121">
        <v>40560</v>
      </c>
      <c r="C12" s="311" t="s">
        <v>255</v>
      </c>
      <c r="D12" s="311" t="s">
        <v>133</v>
      </c>
      <c r="E12" s="141"/>
      <c r="F12" s="312">
        <v>12.19</v>
      </c>
      <c r="G12" s="231"/>
      <c r="H12" s="141"/>
      <c r="I12" s="312"/>
      <c r="J12" s="185">
        <f t="shared" si="0"/>
        <v>12.19</v>
      </c>
    </row>
    <row r="13" spans="2:10" ht="26.25" customHeight="1">
      <c r="B13" s="124">
        <v>40561</v>
      </c>
      <c r="C13" s="310" t="s">
        <v>118</v>
      </c>
      <c r="D13" s="310" t="s">
        <v>121</v>
      </c>
      <c r="E13" s="143"/>
      <c r="F13" s="237">
        <v>24.89</v>
      </c>
      <c r="G13" s="233"/>
      <c r="H13" s="143"/>
      <c r="I13" s="237"/>
      <c r="J13" s="187">
        <f t="shared" si="0"/>
        <v>24.89</v>
      </c>
    </row>
    <row r="14" spans="2:10" ht="26.25" customHeight="1">
      <c r="B14" s="121">
        <v>40562</v>
      </c>
      <c r="C14" s="311" t="s">
        <v>256</v>
      </c>
      <c r="D14" s="311" t="s">
        <v>269</v>
      </c>
      <c r="E14" s="141"/>
      <c r="F14" s="312">
        <v>201.13</v>
      </c>
      <c r="G14" s="231"/>
      <c r="H14" s="141"/>
      <c r="I14" s="312"/>
      <c r="J14" s="185">
        <f t="shared" si="0"/>
        <v>201.13</v>
      </c>
    </row>
    <row r="15" spans="2:10" ht="26.25" customHeight="1">
      <c r="B15" s="124">
        <v>40570</v>
      </c>
      <c r="C15" s="310" t="s">
        <v>106</v>
      </c>
      <c r="D15" s="310" t="s">
        <v>132</v>
      </c>
      <c r="E15" s="143"/>
      <c r="F15" s="237">
        <v>78.98</v>
      </c>
      <c r="G15" s="233"/>
      <c r="H15" s="143"/>
      <c r="I15" s="237"/>
      <c r="J15" s="187">
        <f t="shared" si="0"/>
        <v>78.98</v>
      </c>
    </row>
    <row r="16" spans="2:10" ht="26.25" customHeight="1">
      <c r="B16" s="121">
        <v>40574</v>
      </c>
      <c r="C16" s="311" t="s">
        <v>125</v>
      </c>
      <c r="D16" s="311" t="s">
        <v>131</v>
      </c>
      <c r="E16" s="141"/>
      <c r="F16" s="312">
        <v>48.07</v>
      </c>
      <c r="G16" s="231"/>
      <c r="H16" s="141"/>
      <c r="I16" s="312"/>
      <c r="J16" s="185">
        <f t="shared" si="0"/>
        <v>48.07</v>
      </c>
    </row>
    <row r="17" spans="2:10" ht="26.25" customHeight="1">
      <c r="B17" s="124">
        <v>40574</v>
      </c>
      <c r="C17" s="310" t="s">
        <v>106</v>
      </c>
      <c r="D17" s="310" t="s">
        <v>132</v>
      </c>
      <c r="E17" s="143"/>
      <c r="F17" s="237">
        <v>78.98</v>
      </c>
      <c r="G17" s="233"/>
      <c r="H17" s="143"/>
      <c r="I17" s="237"/>
      <c r="J17" s="187">
        <f t="shared" si="0"/>
        <v>78.98</v>
      </c>
    </row>
    <row r="18" spans="2:10" ht="26.25" customHeight="1">
      <c r="B18" s="121">
        <v>40579</v>
      </c>
      <c r="C18" s="311" t="s">
        <v>128</v>
      </c>
      <c r="D18" s="311" t="s">
        <v>270</v>
      </c>
      <c r="E18" s="141"/>
      <c r="F18" s="312">
        <v>54.12</v>
      </c>
      <c r="G18" s="231"/>
      <c r="H18" s="141"/>
      <c r="I18" s="312"/>
      <c r="J18" s="185">
        <f t="shared" si="0"/>
        <v>54.12</v>
      </c>
    </row>
    <row r="19" spans="2:10" ht="26.25" customHeight="1">
      <c r="B19" s="124">
        <v>40590</v>
      </c>
      <c r="C19" s="310" t="s">
        <v>127</v>
      </c>
      <c r="D19" s="310" t="s">
        <v>134</v>
      </c>
      <c r="E19" s="143"/>
      <c r="F19" s="237">
        <v>79.96</v>
      </c>
      <c r="G19" s="233"/>
      <c r="H19" s="143"/>
      <c r="I19" s="237"/>
      <c r="J19" s="187">
        <f t="shared" si="0"/>
        <v>79.96</v>
      </c>
    </row>
    <row r="20" spans="2:10" ht="28.5" customHeight="1">
      <c r="B20" s="121">
        <v>40601</v>
      </c>
      <c r="C20" s="311" t="s">
        <v>109</v>
      </c>
      <c r="D20" s="311" t="s">
        <v>272</v>
      </c>
      <c r="E20" s="141"/>
      <c r="F20" s="312">
        <v>116.43</v>
      </c>
      <c r="G20" s="231"/>
      <c r="H20" s="141"/>
      <c r="I20" s="312"/>
      <c r="J20" s="185">
        <f>SUM(E20:I20)</f>
        <v>116.43</v>
      </c>
    </row>
    <row r="21" spans="2:10" ht="13.5" customHeight="1">
      <c r="B21" s="186"/>
      <c r="C21" s="229"/>
      <c r="D21" s="230"/>
      <c r="E21" s="143"/>
      <c r="F21" s="232"/>
      <c r="G21" s="233"/>
      <c r="H21" s="143"/>
      <c r="I21" s="232"/>
      <c r="J21" s="187"/>
    </row>
    <row r="22" spans="2:10" ht="12.75">
      <c r="B22" s="130"/>
      <c r="C22" s="149"/>
      <c r="D22" s="131"/>
      <c r="E22" s="168">
        <f aca="true" t="shared" si="1" ref="E22:J22">SUM(E8:E21)</f>
        <v>0</v>
      </c>
      <c r="F22" s="174">
        <f t="shared" si="1"/>
        <v>854.1800000000001</v>
      </c>
      <c r="G22" s="174">
        <f t="shared" si="1"/>
        <v>0</v>
      </c>
      <c r="H22" s="175">
        <f t="shared" si="1"/>
        <v>0</v>
      </c>
      <c r="I22" s="174">
        <f t="shared" si="1"/>
        <v>0</v>
      </c>
      <c r="J22" s="169">
        <f t="shared" si="1"/>
        <v>854.1800000000001</v>
      </c>
    </row>
    <row r="23" spans="2:10" ht="13.5" thickBot="1">
      <c r="B23" s="19"/>
      <c r="C23" s="20"/>
      <c r="D23" s="75"/>
      <c r="E23" s="22"/>
      <c r="F23" s="100"/>
      <c r="G23" s="20"/>
      <c r="H23" s="23"/>
      <c r="I23" s="20"/>
      <c r="J23" s="24"/>
    </row>
    <row r="25" ht="12.75">
      <c r="B25"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sheetPr>
    <pageSetUpPr fitToPage="1"/>
  </sheetPr>
  <dimension ref="B1:J16"/>
  <sheetViews>
    <sheetView workbookViewId="0" topLeftCell="C1">
      <selection activeCell="J13" sqref="J13"/>
    </sheetView>
  </sheetViews>
  <sheetFormatPr defaultColWidth="9.140625" defaultRowHeight="12.75"/>
  <cols>
    <col min="1" max="1" width="1.421875" style="1" customWidth="1"/>
    <col min="2" max="2" width="10.140625" style="1" bestFit="1" customWidth="1"/>
    <col min="3" max="3" width="13.8515625" style="1" customWidth="1"/>
    <col min="4" max="4" width="42.003906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64</v>
      </c>
      <c r="E2" s="39" t="s">
        <v>59</v>
      </c>
      <c r="F2" s="40"/>
    </row>
    <row r="3" spans="2:6" ht="12.75">
      <c r="B3" s="2" t="s">
        <v>44</v>
      </c>
      <c r="D3" s="3" t="str">
        <f>'B Emery'!D3</f>
        <v>2010-11</v>
      </c>
      <c r="E3" s="3" t="str">
        <f>'B Emery'!E3</f>
        <v>Quarter 4</v>
      </c>
      <c r="F3" s="3" t="str">
        <f>'B Emery'!F3</f>
        <v>1 January 2011 - 31 March 2011</v>
      </c>
    </row>
    <row r="4" ht="13.5" thickBot="1"/>
    <row r="5" spans="2:10" ht="12.75">
      <c r="B5" s="26" t="s">
        <v>45</v>
      </c>
      <c r="C5" s="25" t="s">
        <v>46</v>
      </c>
      <c r="D5" s="10" t="s">
        <v>47</v>
      </c>
      <c r="E5" s="402" t="s">
        <v>51</v>
      </c>
      <c r="F5" s="403"/>
      <c r="G5" s="403"/>
      <c r="H5" s="404"/>
      <c r="I5" s="11" t="s">
        <v>50</v>
      </c>
      <c r="J5" s="30" t="s">
        <v>54</v>
      </c>
    </row>
    <row r="6" spans="2:10" s="4" customFormat="1" ht="28.5" customHeight="1">
      <c r="B6" s="5"/>
      <c r="C6" s="12"/>
      <c r="D6" s="6"/>
      <c r="E6" s="7" t="s">
        <v>48</v>
      </c>
      <c r="F6" s="9" t="s">
        <v>49</v>
      </c>
      <c r="G6" s="9" t="s">
        <v>99</v>
      </c>
      <c r="H6" s="58" t="s">
        <v>1</v>
      </c>
      <c r="I6" s="74" t="s">
        <v>52</v>
      </c>
      <c r="J6" s="31" t="s">
        <v>55</v>
      </c>
    </row>
    <row r="7" spans="2:10" s="4" customFormat="1" ht="13.5" customHeight="1">
      <c r="B7" s="85"/>
      <c r="C7" s="210"/>
      <c r="D7" s="210"/>
      <c r="E7" s="209"/>
      <c r="F7" s="209"/>
      <c r="G7" s="209"/>
      <c r="H7" s="223"/>
      <c r="I7" s="149"/>
      <c r="J7" s="208"/>
    </row>
    <row r="8" spans="2:10" ht="25.5">
      <c r="B8" s="215">
        <v>40513</v>
      </c>
      <c r="C8" s="313" t="s">
        <v>112</v>
      </c>
      <c r="D8" s="314" t="s">
        <v>273</v>
      </c>
      <c r="E8" s="141"/>
      <c r="F8" s="238">
        <v>-48.6</v>
      </c>
      <c r="G8" s="165"/>
      <c r="H8" s="141"/>
      <c r="I8" s="238"/>
      <c r="J8" s="139">
        <f>SUM(E8:I8)</f>
        <v>-48.6</v>
      </c>
    </row>
    <row r="9" spans="2:10" ht="25.5">
      <c r="B9" s="214">
        <v>40521</v>
      </c>
      <c r="C9" s="293" t="s">
        <v>108</v>
      </c>
      <c r="D9" s="293" t="s">
        <v>135</v>
      </c>
      <c r="E9" s="236"/>
      <c r="F9" s="242">
        <v>56.92</v>
      </c>
      <c r="G9" s="316"/>
      <c r="H9" s="161"/>
      <c r="I9" s="316"/>
      <c r="J9" s="140">
        <f>SUM(E9:I9)</f>
        <v>56.92</v>
      </c>
    </row>
    <row r="10" spans="2:10" ht="25.5">
      <c r="B10" s="215">
        <v>40521</v>
      </c>
      <c r="C10" s="292" t="s">
        <v>136</v>
      </c>
      <c r="D10" s="292" t="s">
        <v>227</v>
      </c>
      <c r="E10" s="235"/>
      <c r="F10" s="241">
        <v>56.8</v>
      </c>
      <c r="G10" s="317"/>
      <c r="H10" s="160"/>
      <c r="I10" s="317"/>
      <c r="J10" s="139">
        <f>SUM(E10:I10)</f>
        <v>56.8</v>
      </c>
    </row>
    <row r="11" spans="2:10" ht="25.5">
      <c r="B11" s="214">
        <v>40575</v>
      </c>
      <c r="C11" s="315" t="s">
        <v>108</v>
      </c>
      <c r="D11" s="315" t="s">
        <v>110</v>
      </c>
      <c r="E11" s="318"/>
      <c r="F11" s="316">
        <v>68.03</v>
      </c>
      <c r="G11" s="316"/>
      <c r="H11" s="161"/>
      <c r="I11" s="316"/>
      <c r="J11" s="140">
        <f>SUM(E11:I11)</f>
        <v>68.03</v>
      </c>
    </row>
    <row r="12" spans="2:10" ht="12.75">
      <c r="B12" s="124"/>
      <c r="C12" s="315"/>
      <c r="D12" s="319"/>
      <c r="E12" s="320"/>
      <c r="F12" s="321"/>
      <c r="G12" s="321"/>
      <c r="H12" s="322"/>
      <c r="I12" s="321"/>
      <c r="J12" s="140"/>
    </row>
    <row r="13" spans="2:10" ht="12.75">
      <c r="B13" s="27"/>
      <c r="C13" s="28"/>
      <c r="D13" s="29"/>
      <c r="E13" s="166">
        <f aca="true" t="shared" si="0" ref="E13:J13">SUM(E8:E12)</f>
        <v>0</v>
      </c>
      <c r="F13" s="166">
        <f t="shared" si="0"/>
        <v>133.15</v>
      </c>
      <c r="G13" s="166">
        <f t="shared" si="0"/>
        <v>0</v>
      </c>
      <c r="H13" s="166">
        <f t="shared" si="0"/>
        <v>0</v>
      </c>
      <c r="I13" s="166">
        <f t="shared" si="0"/>
        <v>0</v>
      </c>
      <c r="J13" s="204">
        <f t="shared" si="0"/>
        <v>133.15</v>
      </c>
    </row>
    <row r="14" spans="2:10" ht="13.5" thickBot="1">
      <c r="B14" s="19"/>
      <c r="C14" s="20"/>
      <c r="D14" s="21"/>
      <c r="E14" s="22"/>
      <c r="F14" s="20"/>
      <c r="G14" s="20"/>
      <c r="H14" s="23"/>
      <c r="I14" s="20"/>
      <c r="J14" s="24"/>
    </row>
    <row r="16" ht="12.75">
      <c r="B16"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6" bottom="0.58" header="0.5" footer="0.5"/>
  <pageSetup fitToHeight="1" fitToWidth="1"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B1:J21"/>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3.7109375" style="1" customWidth="1"/>
    <col min="4" max="4" width="42.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65</v>
      </c>
      <c r="E2" s="39" t="s">
        <v>59</v>
      </c>
      <c r="F2" s="40"/>
    </row>
    <row r="3" spans="2:6" ht="12.75">
      <c r="B3" s="2" t="s">
        <v>44</v>
      </c>
      <c r="D3" s="3" t="str">
        <f>'B Emery'!D3</f>
        <v>2010-11</v>
      </c>
      <c r="E3" s="3" t="str">
        <f>'B Emery'!E3</f>
        <v>Quarter 4</v>
      </c>
      <c r="F3" s="3" t="str">
        <f>'B Emery'!F3</f>
        <v>1 January 2011 - 31 March 2011</v>
      </c>
    </row>
    <row r="4" ht="13.5" thickBot="1"/>
    <row r="5" spans="2:10" ht="12.75">
      <c r="B5" s="26" t="s">
        <v>45</v>
      </c>
      <c r="C5" s="25" t="s">
        <v>46</v>
      </c>
      <c r="D5" s="10" t="s">
        <v>47</v>
      </c>
      <c r="E5" s="402" t="s">
        <v>51</v>
      </c>
      <c r="F5" s="403"/>
      <c r="G5" s="403"/>
      <c r="H5" s="404"/>
      <c r="I5" s="11" t="s">
        <v>50</v>
      </c>
      <c r="J5" s="30" t="s">
        <v>54</v>
      </c>
    </row>
    <row r="6" spans="2:10" s="4" customFormat="1" ht="27" customHeight="1">
      <c r="B6" s="5"/>
      <c r="C6" s="12"/>
      <c r="D6" s="6"/>
      <c r="E6" s="7" t="s">
        <v>48</v>
      </c>
      <c r="F6" s="9" t="s">
        <v>49</v>
      </c>
      <c r="G6" s="9" t="s">
        <v>99</v>
      </c>
      <c r="H6" s="58" t="s">
        <v>1</v>
      </c>
      <c r="I6" s="12" t="s">
        <v>52</v>
      </c>
      <c r="J6" s="31" t="s">
        <v>55</v>
      </c>
    </row>
    <row r="7" spans="2:10" s="4" customFormat="1" ht="13.5" customHeight="1">
      <c r="B7" s="85"/>
      <c r="C7" s="210"/>
      <c r="D7" s="210"/>
      <c r="E7" s="209"/>
      <c r="F7" s="209"/>
      <c r="G7" s="209"/>
      <c r="H7" s="223"/>
      <c r="I7" s="210"/>
      <c r="J7" s="208"/>
    </row>
    <row r="8" spans="2:10" ht="27" customHeight="1">
      <c r="B8" s="121" t="s">
        <v>289</v>
      </c>
      <c r="C8" s="301" t="s">
        <v>156</v>
      </c>
      <c r="D8" s="301" t="s">
        <v>274</v>
      </c>
      <c r="E8" s="235"/>
      <c r="F8" s="241"/>
      <c r="G8" s="160"/>
      <c r="H8" s="323">
        <v>270.44</v>
      </c>
      <c r="I8" s="323"/>
      <c r="J8" s="185">
        <f aca="true" t="shared" si="0" ref="J8:J16">SUM(E8:I8)</f>
        <v>270.44</v>
      </c>
    </row>
    <row r="9" spans="2:10" ht="25.5">
      <c r="B9" s="124">
        <v>40521</v>
      </c>
      <c r="C9" s="293" t="s">
        <v>108</v>
      </c>
      <c r="D9" s="293" t="s">
        <v>135</v>
      </c>
      <c r="E9" s="236"/>
      <c r="F9" s="242">
        <v>56.92</v>
      </c>
      <c r="G9" s="161"/>
      <c r="H9" s="161"/>
      <c r="I9" s="242"/>
      <c r="J9" s="187">
        <f t="shared" si="0"/>
        <v>56.92</v>
      </c>
    </row>
    <row r="10" spans="2:10" ht="25.5">
      <c r="B10" s="121">
        <v>40521</v>
      </c>
      <c r="C10" s="301" t="s">
        <v>136</v>
      </c>
      <c r="D10" s="301" t="s">
        <v>137</v>
      </c>
      <c r="E10" s="235"/>
      <c r="F10" s="323">
        <v>56.8</v>
      </c>
      <c r="G10" s="160"/>
      <c r="H10" s="160"/>
      <c r="I10" s="323"/>
      <c r="J10" s="185">
        <f t="shared" si="0"/>
        <v>56.8</v>
      </c>
    </row>
    <row r="11" spans="2:10" ht="25.5">
      <c r="B11" s="228">
        <v>40560</v>
      </c>
      <c r="C11" s="303" t="s">
        <v>252</v>
      </c>
      <c r="D11" s="303" t="s">
        <v>209</v>
      </c>
      <c r="E11" s="240"/>
      <c r="F11" s="240">
        <v>34.64</v>
      </c>
      <c r="G11" s="163"/>
      <c r="H11" s="164"/>
      <c r="I11" s="164"/>
      <c r="J11" s="187">
        <f t="shared" si="0"/>
        <v>34.64</v>
      </c>
    </row>
    <row r="12" spans="2:10" ht="25.5">
      <c r="B12" s="121">
        <v>40576</v>
      </c>
      <c r="C12" s="301" t="s">
        <v>257</v>
      </c>
      <c r="D12" s="301" t="s">
        <v>208</v>
      </c>
      <c r="E12" s="241"/>
      <c r="F12" s="160"/>
      <c r="G12" s="323">
        <v>40</v>
      </c>
      <c r="H12" s="239"/>
      <c r="I12" s="323"/>
      <c r="J12" s="185">
        <f t="shared" si="0"/>
        <v>40</v>
      </c>
    </row>
    <row r="13" spans="2:10" ht="25.5">
      <c r="B13" s="124">
        <v>40576</v>
      </c>
      <c r="C13" s="293" t="s">
        <v>157</v>
      </c>
      <c r="D13" s="293" t="s">
        <v>239</v>
      </c>
      <c r="E13" s="242">
        <v>73.54</v>
      </c>
      <c r="F13" s="242"/>
      <c r="G13" s="163"/>
      <c r="H13" s="242"/>
      <c r="I13" s="242"/>
      <c r="J13" s="187">
        <f t="shared" si="0"/>
        <v>73.54</v>
      </c>
    </row>
    <row r="14" spans="2:10" ht="38.25">
      <c r="B14" s="121">
        <v>40576</v>
      </c>
      <c r="C14" s="301" t="s">
        <v>147</v>
      </c>
      <c r="D14" s="301" t="s">
        <v>210</v>
      </c>
      <c r="E14" s="241"/>
      <c r="F14" s="160"/>
      <c r="G14" s="324">
        <v>7</v>
      </c>
      <c r="H14" s="239"/>
      <c r="I14" s="323"/>
      <c r="J14" s="185">
        <f t="shared" si="0"/>
        <v>7</v>
      </c>
    </row>
    <row r="15" spans="2:10" ht="25.5">
      <c r="B15" s="124">
        <v>40576</v>
      </c>
      <c r="C15" s="293" t="s">
        <v>211</v>
      </c>
      <c r="D15" s="293" t="s">
        <v>212</v>
      </c>
      <c r="E15" s="242"/>
      <c r="F15" s="161"/>
      <c r="G15" s="325">
        <v>6.2</v>
      </c>
      <c r="H15" s="164"/>
      <c r="I15" s="242"/>
      <c r="J15" s="187">
        <f t="shared" si="0"/>
        <v>6.2</v>
      </c>
    </row>
    <row r="16" spans="2:10" ht="12.75" customHeight="1">
      <c r="B16" s="121"/>
      <c r="C16" s="226" t="s">
        <v>156</v>
      </c>
      <c r="D16" s="378" t="s">
        <v>275</v>
      </c>
      <c r="E16" s="270"/>
      <c r="F16" s="271"/>
      <c r="G16" s="272"/>
      <c r="H16" s="270"/>
      <c r="I16" s="379">
        <v>-561.37</v>
      </c>
      <c r="J16" s="185">
        <f t="shared" si="0"/>
        <v>-561.37</v>
      </c>
    </row>
    <row r="17" spans="2:10" ht="12.75" customHeight="1">
      <c r="B17" s="225"/>
      <c r="C17" s="243"/>
      <c r="D17" s="243"/>
      <c r="E17" s="244"/>
      <c r="F17" s="326"/>
      <c r="G17" s="245"/>
      <c r="H17" s="246"/>
      <c r="I17" s="246"/>
      <c r="J17" s="96"/>
    </row>
    <row r="18" spans="2:10" ht="12.75">
      <c r="B18" s="130"/>
      <c r="C18" s="149"/>
      <c r="D18" s="131"/>
      <c r="E18" s="168">
        <f aca="true" t="shared" si="1" ref="E18:J18">SUM(E8:E16)</f>
        <v>73.54</v>
      </c>
      <c r="F18" s="168">
        <f t="shared" si="1"/>
        <v>148.36</v>
      </c>
      <c r="G18" s="168">
        <f t="shared" si="1"/>
        <v>53.2</v>
      </c>
      <c r="H18" s="168">
        <f t="shared" si="1"/>
        <v>270.44</v>
      </c>
      <c r="I18" s="168">
        <f t="shared" si="1"/>
        <v>-561.37</v>
      </c>
      <c r="J18" s="169">
        <f t="shared" si="1"/>
        <v>-15.829999999999927</v>
      </c>
    </row>
    <row r="19" spans="2:10" ht="13.5" thickBot="1">
      <c r="B19" s="19"/>
      <c r="C19" s="20"/>
      <c r="D19" s="21"/>
      <c r="E19" s="132"/>
      <c r="F19" s="133"/>
      <c r="G19" s="133"/>
      <c r="H19" s="134"/>
      <c r="I19" s="133"/>
      <c r="J19" s="135"/>
    </row>
    <row r="21" ht="12.75">
      <c r="B21"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Rail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expenses 2010-11 Q4</dc:title>
  <dc:subject/>
  <dc:creator>Office of Rail Regulation</dc:creator>
  <cp:keywords/>
  <dc:description/>
  <cp:lastModifiedBy>mkyriacou</cp:lastModifiedBy>
  <cp:lastPrinted>2010-09-24T11:27:34Z</cp:lastPrinted>
  <dcterms:created xsi:type="dcterms:W3CDTF">2009-08-06T14:53:42Z</dcterms:created>
  <dcterms:modified xsi:type="dcterms:W3CDTF">2011-07-25T08:24:33Z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